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21"/>
  <workbookPr/>
  <mc:AlternateContent xmlns:mc="http://schemas.openxmlformats.org/markup-compatibility/2006">
    <mc:Choice Requires="x15">
      <x15ac:absPath xmlns:x15ac="http://schemas.microsoft.com/office/spreadsheetml/2010/11/ac" url="/Users/helen/Downloads/"/>
    </mc:Choice>
  </mc:AlternateContent>
  <xr:revisionPtr revIDLastSave="0" documentId="8_{C26A7ECB-4C91-C24E-A38D-FE548515B338}" xr6:coauthVersionLast="47" xr6:coauthVersionMax="47" xr10:uidLastSave="{00000000-0000-0000-0000-000000000000}"/>
  <bookViews>
    <workbookView xWindow="0" yWindow="600" windowWidth="35840" windowHeight="21800" xr2:uid="{00000000-000D-0000-FFFF-FFFF00000000}"/>
  </bookViews>
  <sheets>
    <sheet name="OLP 2627" sheetId="2" r:id="rId1"/>
    <sheet name="Overgangsmaatregelen2627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2" l="1"/>
  <c r="A61" i="2"/>
  <c r="T35" i="2"/>
  <c r="V35" i="2" s="1"/>
  <c r="V36" i="2" s="1"/>
  <c r="T21" i="2"/>
  <c r="U21" i="2" s="1"/>
  <c r="T140" i="2"/>
  <c r="T156" i="2"/>
  <c r="T146" i="2"/>
  <c r="T142" i="2"/>
  <c r="T139" i="2"/>
  <c r="T138" i="2"/>
  <c r="T127" i="2"/>
  <c r="T125" i="2"/>
  <c r="T123" i="2"/>
  <c r="T120" i="2"/>
  <c r="T87" i="2"/>
  <c r="T84" i="2"/>
  <c r="T95" i="2"/>
  <c r="T79" i="2"/>
  <c r="T106" i="2"/>
  <c r="T89" i="2"/>
  <c r="T108" i="2"/>
  <c r="T104" i="2"/>
  <c r="T102" i="2"/>
  <c r="T100" i="2"/>
  <c r="T77" i="2"/>
  <c r="T97" i="2"/>
  <c r="T81" i="2"/>
  <c r="T92" i="2"/>
  <c r="T67" i="2"/>
  <c r="T74" i="2"/>
  <c r="T71" i="2"/>
  <c r="T69" i="2"/>
  <c r="A58" i="2"/>
  <c r="T48" i="2"/>
  <c r="T55" i="2"/>
  <c r="T52" i="2"/>
  <c r="T50" i="2"/>
  <c r="T42" i="2"/>
  <c r="T45" i="2"/>
  <c r="T39" i="2"/>
  <c r="T37" i="2"/>
  <c r="T18" i="2"/>
  <c r="T27" i="2"/>
  <c r="T25" i="2"/>
  <c r="T23" i="2"/>
  <c r="T14" i="2"/>
  <c r="T30" i="2"/>
  <c r="T11" i="2"/>
  <c r="T8" i="2"/>
  <c r="T6" i="2"/>
  <c r="U6" i="2" s="1"/>
  <c r="U7" i="2" l="1"/>
  <c r="V6" i="2"/>
  <c r="V7" i="2" s="1"/>
  <c r="V21" i="2"/>
  <c r="V22" i="2" s="1"/>
  <c r="U22" i="2"/>
</calcChain>
</file>

<file path=xl/sharedStrings.xml><?xml version="1.0" encoding="utf-8"?>
<sst xmlns="http://schemas.openxmlformats.org/spreadsheetml/2006/main" count="913" uniqueCount="324">
  <si>
    <t>Studie-punten</t>
  </si>
  <si>
    <t>Semesters</t>
  </si>
  <si>
    <t>Ingangseisen</t>
  </si>
  <si>
    <r>
      <t xml:space="preserve">Werkvorm         </t>
    </r>
    <r>
      <rPr>
        <sz val="8"/>
        <color rgb="FF000000"/>
        <rFont val="Arial"/>
        <family val="2"/>
      </rPr>
      <t>(*aanwezigheidsplicht)</t>
    </r>
  </si>
  <si>
    <t>Toetsvorm</t>
  </si>
  <si>
    <t>Indien digitale toets selecteer afnamevorm</t>
  </si>
  <si>
    <t>Indien mondeling, specificeer afnamevorm</t>
  </si>
  <si>
    <t>Indien Anders specificeer</t>
  </si>
  <si>
    <t>Cumulatieve toetsing scores</t>
  </si>
  <si>
    <t>Wegings-factor</t>
  </si>
  <si>
    <t>Minimumcijfer</t>
  </si>
  <si>
    <t>Toetsen</t>
  </si>
  <si>
    <t>SBU</t>
  </si>
  <si>
    <t>Contacturen</t>
  </si>
  <si>
    <t>(Zelf)studie-uren</t>
  </si>
  <si>
    <t>Toetsduur (min)</t>
  </si>
  <si>
    <t>Contactpersoon</t>
  </si>
  <si>
    <t>T</t>
  </si>
  <si>
    <t>H</t>
  </si>
  <si>
    <t>Jaar 1 - Propedeuse</t>
  </si>
  <si>
    <t>B-PROJOI-19</t>
  </si>
  <si>
    <t>Project Outside In</t>
  </si>
  <si>
    <t>Herkansing enkel mogelijk wanneer voldoende geparticipeerd is in het project</t>
  </si>
  <si>
    <t>Joost van der Luit</t>
  </si>
  <si>
    <t>Proces en product Project Outside In</t>
  </si>
  <si>
    <t>X</t>
  </si>
  <si>
    <t>Project*</t>
  </si>
  <si>
    <t>ANDERS</t>
  </si>
  <si>
    <t>PROJECT</t>
  </si>
  <si>
    <t>1.2-1.10</t>
  </si>
  <si>
    <t>1.20</t>
  </si>
  <si>
    <t>B-PROJXH-23</t>
  </si>
  <si>
    <t>Project X House</t>
  </si>
  <si>
    <t>Proces en product Project X House</t>
  </si>
  <si>
    <t>1.11-1.19</t>
  </si>
  <si>
    <t>2.10</t>
  </si>
  <si>
    <t>B-DIMOVE-25</t>
  </si>
  <si>
    <t>Data en Informatie Management Overdracht</t>
  </si>
  <si>
    <t>Ekko Nap</t>
  </si>
  <si>
    <t>Bouwtechnisch modelleren</t>
  </si>
  <si>
    <t>Werkgroep</t>
  </si>
  <si>
    <t>OPDRACHT</t>
  </si>
  <si>
    <t>Onderzoekend tekenen</t>
  </si>
  <si>
    <t>PORTFOLIO</t>
  </si>
  <si>
    <t>B-BTBOU-22</t>
  </si>
  <si>
    <t>Bouwtechnologie Bouwdelen</t>
  </si>
  <si>
    <t>Winfried van Zeeland</t>
  </si>
  <si>
    <t>Praktijk BT Bouwdelen</t>
  </si>
  <si>
    <t>Atelier/zelfstudie</t>
  </si>
  <si>
    <t>Theorie BT Bouwdelen</t>
  </si>
  <si>
    <t>Hoorcollege</t>
  </si>
  <si>
    <t>DIGITALE TOETS</t>
  </si>
  <si>
    <t>REMINDO</t>
  </si>
  <si>
    <t>1.10</t>
  </si>
  <si>
    <t>90 min</t>
  </si>
  <si>
    <t>B-MORBAS-25</t>
  </si>
  <si>
    <t>Management Organisatie en Recht Basis</t>
  </si>
  <si>
    <t>Mark Berg</t>
  </si>
  <si>
    <t>Praktijk MOR Basis</t>
  </si>
  <si>
    <t>Werkcollege</t>
  </si>
  <si>
    <t>Taalvaardigheid*1)</t>
  </si>
  <si>
    <t>V</t>
  </si>
  <si>
    <t>Theorie MOR Basis</t>
  </si>
  <si>
    <t>Hoor-/ werkcollege</t>
  </si>
  <si>
    <t>Nidal Ennali</t>
  </si>
  <si>
    <t>Algemene vaardigheden 1</t>
  </si>
  <si>
    <t>Blended learning</t>
  </si>
  <si>
    <t>MOBIUS</t>
  </si>
  <si>
    <t>1.8</t>
  </si>
  <si>
    <t>Algemene vaardigheden 2</t>
  </si>
  <si>
    <t>1.15</t>
  </si>
  <si>
    <t>Differentiëren en Integreren</t>
  </si>
  <si>
    <t>2.9</t>
  </si>
  <si>
    <t>2.17</t>
  </si>
  <si>
    <t>B-DIMINV-19</t>
  </si>
  <si>
    <t>Data en Informatie Management Investigate</t>
  </si>
  <si>
    <t>Maria van Kuijen</t>
  </si>
  <si>
    <t>DIM Investigate</t>
  </si>
  <si>
    <t>B-BTDET-22</t>
  </si>
  <si>
    <t>Bouwtechnologie Detail</t>
  </si>
  <si>
    <t>Jacco Bruil</t>
  </si>
  <si>
    <t>Praktijk en theorie BT Detail</t>
  </si>
  <si>
    <t>B-MEKEK-23</t>
  </si>
  <si>
    <t>Markt en Economie Kosten en Kwaliteit</t>
  </si>
  <si>
    <t>Bram Kranenburg</t>
  </si>
  <si>
    <t>theorie ME Kosten en Kwaliteit</t>
  </si>
  <si>
    <t>APPLICATIEF MSOFFICE</t>
  </si>
  <si>
    <t>1.19</t>
  </si>
  <si>
    <t>opdracht ME Kosten en Kwaliteit</t>
  </si>
  <si>
    <t>1.18</t>
  </si>
  <si>
    <t>B-RCSTA-21</t>
  </si>
  <si>
    <t>Ruimtelijk Construeren Statica</t>
  </si>
  <si>
    <t>Johan Kousemaker</t>
  </si>
  <si>
    <t>RC Statica</t>
  </si>
  <si>
    <t>B-DIMBIM-19</t>
  </si>
  <si>
    <t>Data en Informatie Management BIM</t>
  </si>
  <si>
    <t>DIM BIM</t>
  </si>
  <si>
    <t>2.1-2.9</t>
  </si>
  <si>
    <t>2.19</t>
  </si>
  <si>
    <t>B-CMDUW-20</t>
  </si>
  <si>
    <t>Comfort en Milieu Duurzame woning</t>
  </si>
  <si>
    <t>Marieke Nijland-Huinen</t>
  </si>
  <si>
    <t>Portfolio C&amp;M Duurzame woning</t>
  </si>
  <si>
    <t>Praktijk*</t>
  </si>
  <si>
    <t>Theorie C&amp;M Duurzame woning</t>
  </si>
  <si>
    <t>SCHRIFTELIJKE TOETS OP PAPIER</t>
  </si>
  <si>
    <t>B-RCSES-21</t>
  </si>
  <si>
    <t>Ruimtelijk Construeren Sterkte en Stijfheid</t>
  </si>
  <si>
    <t>RC Sterkte en Stijfheid</t>
  </si>
  <si>
    <t>B-MEBEG-23</t>
  </si>
  <si>
    <t>Markt en Economie Begroten</t>
  </si>
  <si>
    <t>ME Begroten</t>
  </si>
  <si>
    <t>opdracht ME Begroten</t>
  </si>
  <si>
    <t>VD</t>
  </si>
  <si>
    <t>B-PROJBEC-19</t>
  </si>
  <si>
    <t>Interdisciplinair BE Project 'coördinatie'</t>
  </si>
  <si>
    <t>Proces en product Interdisciplinair BE Project 'coördinatie'</t>
  </si>
  <si>
    <t>B-MEVAS-14</t>
  </si>
  <si>
    <t>Markt en Exconomie Vastgoedrekenen</t>
  </si>
  <si>
    <t>Lars Marijt</t>
  </si>
  <si>
    <t>ME Vastgoedrekenen</t>
  </si>
  <si>
    <t>2.20</t>
  </si>
  <si>
    <t>B-MORPRO-15</t>
  </si>
  <si>
    <t>Management Organisatie en Recht Proces</t>
  </si>
  <si>
    <t>Praktijk MOR Proces</t>
  </si>
  <si>
    <t>2.18</t>
  </si>
  <si>
    <t>Theorie MOR Proces</t>
  </si>
  <si>
    <t>B-CMWON-19</t>
  </si>
  <si>
    <t>Comfort en Milieu woningbouw</t>
  </si>
  <si>
    <t>Portfolio C&amp;M woningbouw</t>
  </si>
  <si>
    <t>2.11-2.18</t>
  </si>
  <si>
    <t>Theorie C&amp;M woningbouw</t>
  </si>
  <si>
    <t>B-PROJPP-19</t>
  </si>
  <si>
    <t>Project Plug &amp; Play</t>
  </si>
  <si>
    <t>Helen van Broekhuijsen</t>
  </si>
  <si>
    <t>Proces en product Project Plug &amp; Play</t>
  </si>
  <si>
    <t xml:space="preserve">Onderwijseenheid
</t>
  </si>
  <si>
    <t>Jaar 2 - Hoofdfase</t>
  </si>
  <si>
    <t>B-BTREN-25</t>
  </si>
  <si>
    <t>BT Renovatie</t>
  </si>
  <si>
    <t>Adriaan Jurriëns</t>
  </si>
  <si>
    <t>Praktijk BT Renocatie</t>
  </si>
  <si>
    <t>Hoorcollege/atelier</t>
  </si>
  <si>
    <t>1.2-1.9</t>
  </si>
  <si>
    <t>B-CMBES-19</t>
  </si>
  <si>
    <t>Comfort en Milieu Bestaand gebouw</t>
  </si>
  <si>
    <t>Portfolio bestaand gebouw</t>
  </si>
  <si>
    <t>1.2-1.8</t>
  </si>
  <si>
    <t>Theorie C&amp;M Bestaand gebouw</t>
  </si>
  <si>
    <t>B-RCSTL-14</t>
  </si>
  <si>
    <t>Ruimtelijk Construeren Staalconstructies</t>
  </si>
  <si>
    <t>RC Staalconstructies</t>
  </si>
  <si>
    <t>B-PROJAAN-19</t>
  </si>
  <si>
    <t>Project Aanbesteding</t>
  </si>
  <si>
    <t>Proces en product Project Aanbesteding</t>
  </si>
  <si>
    <t>B-MELC-22</t>
  </si>
  <si>
    <t>Markt en Economie Life Cycle</t>
  </si>
  <si>
    <t>ME Life Cycle</t>
  </si>
  <si>
    <t>1.11-1.18</t>
  </si>
  <si>
    <t>meireces</t>
  </si>
  <si>
    <t>B-CMUTI-19</t>
  </si>
  <si>
    <t>Comfort en Milieu Utiliteitsbouw</t>
  </si>
  <si>
    <t>Portfolio C&amp;M untiliteitsbouw</t>
  </si>
  <si>
    <t>1.11-1.17</t>
  </si>
  <si>
    <t>Theorie C&amp;M untiliteitsbouw</t>
  </si>
  <si>
    <t>B-RCCON-15</t>
  </si>
  <si>
    <t>Ruimtelijk Construeren Constructiesystemen</t>
  </si>
  <si>
    <t>Erik Klein</t>
  </si>
  <si>
    <t>RC Constructiesystemen</t>
  </si>
  <si>
    <t>B-PROJHER-19</t>
  </si>
  <si>
    <t>Project Herbestemmen</t>
  </si>
  <si>
    <t>Proces en product project Herbestemmen</t>
  </si>
  <si>
    <t>B-BKS-19</t>
  </si>
  <si>
    <t>Basis Kwalificatie Stage</t>
  </si>
  <si>
    <t>Aart van Zwienen</t>
  </si>
  <si>
    <t>BKS Opdracht</t>
  </si>
  <si>
    <t>2.6</t>
  </si>
  <si>
    <t>Nederlands (*1)</t>
  </si>
  <si>
    <t>Online</t>
  </si>
  <si>
    <t>HOGESCHOOLTAAL</t>
  </si>
  <si>
    <t>2.3</t>
  </si>
  <si>
    <t>B-BTTO-23</t>
  </si>
  <si>
    <t>Bouwtechnologie Technisch Ontwerpen</t>
  </si>
  <si>
    <t>Jeroen Parlevliet</t>
  </si>
  <si>
    <t>Praktijk BT technisch ontwerpen</t>
  </si>
  <si>
    <t>Theorie BT technisch ontwerpen</t>
  </si>
  <si>
    <t>B-DIMMSI-20</t>
  </si>
  <si>
    <t>Data en Informatie Management Methodisch- en systematische informatiemanagement</t>
  </si>
  <si>
    <t>DIM Methodisch- en systematische informatiemanagement</t>
  </si>
  <si>
    <t>B-RCBET-14</t>
  </si>
  <si>
    <t>Ruimtelijk Construeren Betonconstructies</t>
  </si>
  <si>
    <t>RC Betonconstructies</t>
  </si>
  <si>
    <t>B-PROJCOMF-19</t>
  </si>
  <si>
    <t>Project Comfort-Able</t>
  </si>
  <si>
    <t>Proces en product Project Comfort-Able</t>
  </si>
  <si>
    <t>2.1-2.10</t>
  </si>
  <si>
    <t>B-KOERC-19</t>
  </si>
  <si>
    <t>Keuze Onderwijs Eenheid: Ruimtelijke Constructies</t>
  </si>
  <si>
    <t>Proces en product KOE RC</t>
  </si>
  <si>
    <t>2.11-2.17</t>
  </si>
  <si>
    <t>B-KOETI-19</t>
  </si>
  <si>
    <t>Keuze Onderwijs Eenheid: Technische Innovatie</t>
  </si>
  <si>
    <t>Cees Verweij</t>
  </si>
  <si>
    <t>Proces en product KOE TI</t>
  </si>
  <si>
    <t>B-KOEWR-19</t>
  </si>
  <si>
    <t>Keuze Onderwijs Eenheid: Wijkrenovatie</t>
  </si>
  <si>
    <t>Proces en product KOE WR</t>
  </si>
  <si>
    <t>B-KOEIBE-19</t>
  </si>
  <si>
    <t>KOE Interdisciplinair BE project</t>
  </si>
  <si>
    <t>Florian von Behr</t>
  </si>
  <si>
    <t>Proces en product Interdisciplinair BE Project 'transformatie'</t>
  </si>
  <si>
    <t>B-VRIJ1-14</t>
  </si>
  <si>
    <t>Vrije Keuze Ruimte</t>
  </si>
  <si>
    <t>Resultaat VK Ruimte</t>
  </si>
  <si>
    <t>1.1-2.21</t>
  </si>
  <si>
    <t>*1)</t>
  </si>
  <si>
    <t>Contact uren</t>
  </si>
  <si>
    <t>Jaar 3 - Hoofdfase</t>
  </si>
  <si>
    <t>B-STAGE1-23</t>
  </si>
  <si>
    <t>Bedrijfsanalyse</t>
  </si>
  <si>
    <t>Zelfstudie</t>
  </si>
  <si>
    <t>MONDELING</t>
  </si>
  <si>
    <t>ASSESSMENT</t>
  </si>
  <si>
    <t>B-STAGE2-25</t>
  </si>
  <si>
    <t>Stage 2</t>
  </si>
  <si>
    <t>Stage</t>
  </si>
  <si>
    <t>B-PROJTOH-19</t>
  </si>
  <si>
    <t>Project Transformatie Onderzoek Haalbaarheid</t>
  </si>
  <si>
    <t>1) Minimaal 100 EC behaald uit jaar 1 en 2 Bouwkunde
2) Herkansing enkel mogelijk wanneer voldoende geparticipeerd is in het project</t>
  </si>
  <si>
    <t>Proces en product Project TOH</t>
  </si>
  <si>
    <t>1.1-1.9 of
2.1-2.9</t>
  </si>
  <si>
    <t>B-PROJTOT-19</t>
  </si>
  <si>
    <t>Project Transformatie Onderzoek Techniek</t>
  </si>
  <si>
    <t>1) Minimaal 100 EC behaald uit jaar 1 en 2 Bouwkunde. 
2) Project Comfort-Able afgerond
3) Herkansing enkel mogelijk wanneer voldoende geparticipeerd is in het project</t>
  </si>
  <si>
    <t>Proces en prodct Project TOT</t>
  </si>
  <si>
    <t>1.11-1.19 of
2.11-2.19</t>
  </si>
  <si>
    <t>Jaar 3/4 - Hoofdfase</t>
  </si>
  <si>
    <t>minorafhankelijk</t>
  </si>
  <si>
    <t>Minor 1</t>
  </si>
  <si>
    <t>Zie ingangseisen betreffende minor</t>
  </si>
  <si>
    <t>Minorafhankelijk</t>
  </si>
  <si>
    <t>Minor 2</t>
  </si>
  <si>
    <t>Bouwkunde Minor Eigen Keuze</t>
  </si>
  <si>
    <t>Opdracht Minor EK</t>
  </si>
  <si>
    <t>Praktijk</t>
  </si>
  <si>
    <t>B-HMVT17-SBIM</t>
  </si>
  <si>
    <t>BE Smart Building Informationmanagement</t>
  </si>
  <si>
    <t>Stephan van Berkel</t>
  </si>
  <si>
    <t>Groepsopdracht SBIM</t>
  </si>
  <si>
    <t>PRESENTATIE</t>
  </si>
  <si>
    <t>Individuele opdracht SBIM</t>
  </si>
  <si>
    <t>Assessment SBIM</t>
  </si>
  <si>
    <t>BE-HMVT24-PO</t>
  </si>
  <si>
    <t>BE Parametrisch Ontwerpen</t>
  </si>
  <si>
    <t>Basisvaardigheden</t>
  </si>
  <si>
    <t>Atelier</t>
  </si>
  <si>
    <t>1.4</t>
  </si>
  <si>
    <t>Verdiepend Experiment</t>
  </si>
  <si>
    <t>Jaar 4 - Hoofdfase</t>
  </si>
  <si>
    <t>B-AFST-23</t>
  </si>
  <si>
    <t>Afstuderen</t>
  </si>
  <si>
    <t>Alle eerdere onderwijseenheden zijn afgerond (minimaal 150 EC ingevoerd in Osiris voor hoofdfase)</t>
  </si>
  <si>
    <t>Anton Hanemaaijer</t>
  </si>
  <si>
    <t>Proces en product Afstuderen</t>
  </si>
  <si>
    <t>xxx</t>
  </si>
  <si>
    <t>OVERGANGSMAATREGELEN</t>
  </si>
  <si>
    <t>Vervallen, nog 1x aangeboden</t>
  </si>
  <si>
    <t>Vervallen, vervangende opdracht</t>
  </si>
  <si>
    <t>Vervallen, nieuwe onderwijsmodule</t>
  </si>
  <si>
    <t>Verandering toetsvorm</t>
  </si>
  <si>
    <t>Verandering naam/inhoud</t>
  </si>
  <si>
    <t>Verandering weging</t>
  </si>
  <si>
    <t>Vervangende onderwijsmodule</t>
  </si>
  <si>
    <t>Weging</t>
  </si>
  <si>
    <t>Semester</t>
  </si>
  <si>
    <t>Opmerkingen</t>
  </si>
  <si>
    <t>Propedeuse</t>
  </si>
  <si>
    <t>Code</t>
  </si>
  <si>
    <t>Naam</t>
  </si>
  <si>
    <t>(Deel)toets</t>
  </si>
  <si>
    <t>B-DIMOVE-23</t>
  </si>
  <si>
    <t>Taalvaardigheid</t>
  </si>
  <si>
    <t>B-DIMOVE-19</t>
  </si>
  <si>
    <t>B-DIMOVE-22</t>
  </si>
  <si>
    <t>Handtekenen</t>
  </si>
  <si>
    <t>Nederlands</t>
  </si>
  <si>
    <t>B-WIS-22</t>
  </si>
  <si>
    <t>B-RCSES-19</t>
  </si>
  <si>
    <t>Ruimtelijk construeren sterkte en stijfheid</t>
  </si>
  <si>
    <t xml:space="preserve"> Hoofdfase</t>
  </si>
  <si>
    <t>B-BTDET-20</t>
  </si>
  <si>
    <t>Bouwtechnologie detail</t>
  </si>
  <si>
    <t>BT renovatie</t>
  </si>
  <si>
    <t>B-BTREN-20</t>
  </si>
  <si>
    <t>B-BTCON-14</t>
  </si>
  <si>
    <t>Bouwtechnologie concept</t>
  </si>
  <si>
    <t>B-BTCON-20</t>
  </si>
  <si>
    <t>B-BTBOU-20</t>
  </si>
  <si>
    <t>Bouwtechnologie bouwdelen</t>
  </si>
  <si>
    <t>B-STAGE2-19</t>
  </si>
  <si>
    <t>B-STAGE2-20</t>
  </si>
  <si>
    <t>B-STAGE2-23</t>
  </si>
  <si>
    <t>B-AFST-19</t>
  </si>
  <si>
    <t>2.11-2.16</t>
  </si>
  <si>
    <t>2.1-2.8</t>
  </si>
  <si>
    <t>**</t>
  </si>
  <si>
    <t>1.13**/1.20 of
2.13**/2.20</t>
  </si>
  <si>
    <t>x6-x10 - x16-x20</t>
  </si>
  <si>
    <t>2.10 of
1.0</t>
  </si>
  <si>
    <t>B-MORBAS-19</t>
  </si>
  <si>
    <t>wijziging t.o.v. studiejaar 2025-26</t>
  </si>
  <si>
    <t>Bij een voldoende voor BKS - Nederlands (niveau 4F), wordt ook een voldoende gegeven voor MOR basis- taalvaardigheid (niveau 3F).</t>
  </si>
  <si>
    <t>1) Minimaal 84 EC over jaar 1 en 2 waarvan 50 EC in jaar 1 op peilmoment wk4 van aan stage voorafgaande blok. 
2) BasisKwalificatie Stage is afgerond. 
3) VCA-VOL is behaald (onderdeel BKS)</t>
  </si>
  <si>
    <r>
      <t xml:space="preserve">Stage 1 </t>
    </r>
    <r>
      <rPr>
        <vertAlign val="superscript"/>
        <sz val="8"/>
        <rFont val="Arial"/>
        <family val="2"/>
      </rPr>
      <t>1)</t>
    </r>
  </si>
  <si>
    <r>
      <t>Stage 2</t>
    </r>
    <r>
      <rPr>
        <vertAlign val="superscript"/>
        <sz val="8"/>
        <rFont val="Arial"/>
        <family val="2"/>
      </rPr>
      <t xml:space="preserve"> 1)</t>
    </r>
  </si>
  <si>
    <t>1.1-20 of 
2.1-20</t>
  </si>
  <si>
    <t>1.11, 2.01, 2.11 of 2.21</t>
  </si>
  <si>
    <t xml:space="preserve"> De stageperiode kan niet gecombineerd worden met een project van 6 of meer EC.</t>
  </si>
  <si>
    <t>1)</t>
  </si>
  <si>
    <t>Herkansen TOH i.o.m. coordinator eerder mogelijk indien dit nodig is t.b.v. voortgang afstuderen.</t>
  </si>
  <si>
    <t>Totaal aantal studiepunten propedeuse</t>
  </si>
  <si>
    <t>Totaal aantal studiepunten Jaar 2 - Hoofdfase</t>
  </si>
  <si>
    <t>Wiskunde</t>
  </si>
  <si>
    <t>Onderwijseenheid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</si>
</sst>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1"/>
    </font>
    <font>
      <sz val="11"/>
      <name val="Calibri"/>
      <family val="2"/>
      <charset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sz val="8"/>
      <color rgb="FF000000"/>
      <name val="Arial"/>
      <family val="2"/>
    </font>
    <font>
      <sz val="8"/>
      <name val="Aptos Narrow"/>
      <family val="2"/>
      <scheme val="minor"/>
    </font>
    <font>
      <vertAlign val="superscript"/>
      <sz val="8"/>
      <name val="Arial"/>
      <family val="2"/>
    </font>
    <font>
      <b/>
      <sz val="18"/>
      <name val="Calibri"/>
      <family val="2"/>
    </font>
    <font>
      <sz val="1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AEE2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5" fillId="0" borderId="0" xfId="1" applyFont="1"/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3" fillId="0" borderId="7" xfId="1" applyFont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2" fillId="4" borderId="0" xfId="1" applyFont="1" applyFill="1" applyAlignment="1">
      <alignment vertical="center" wrapText="1"/>
    </xf>
    <xf numFmtId="0" fontId="2" fillId="4" borderId="0" xfId="1" applyFont="1" applyFill="1" applyAlignment="1">
      <alignment horizontal="left" vertical="center" wrapText="1"/>
    </xf>
    <xf numFmtId="0" fontId="7" fillId="4" borderId="0" xfId="0" applyFont="1" applyFill="1"/>
    <xf numFmtId="0" fontId="2" fillId="6" borderId="0" xfId="1" applyFont="1" applyFill="1" applyAlignment="1">
      <alignment vertical="center" wrapText="1"/>
    </xf>
    <xf numFmtId="0" fontId="2" fillId="4" borderId="0" xfId="1" applyFont="1" applyFill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7" fillId="0" borderId="0" xfId="0" applyFont="1"/>
    <xf numFmtId="9" fontId="3" fillId="0" borderId="0" xfId="1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4" borderId="0" xfId="0" applyFont="1" applyFill="1" applyAlignment="1">
      <alignment horizontal="right"/>
    </xf>
    <xf numFmtId="0" fontId="9" fillId="0" borderId="0" xfId="1" applyFont="1"/>
    <xf numFmtId="0" fontId="10" fillId="0" borderId="0" xfId="1" applyFont="1"/>
    <xf numFmtId="0" fontId="3" fillId="0" borderId="3" xfId="1" applyFont="1" applyBorder="1" applyAlignment="1">
      <alignment horizontal="center" vertical="center" wrapText="1"/>
    </xf>
    <xf numFmtId="0" fontId="11" fillId="0" borderId="0" xfId="1" applyFont="1"/>
    <xf numFmtId="0" fontId="3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9" fontId="3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9" fontId="3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26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2" fillId="7" borderId="3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left" vertical="center"/>
    </xf>
    <xf numFmtId="0" fontId="2" fillId="7" borderId="5" xfId="1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/>
    </xf>
    <xf numFmtId="9" fontId="2" fillId="7" borderId="3" xfId="1" applyNumberFormat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/>
    </xf>
    <xf numFmtId="0" fontId="2" fillId="7" borderId="3" xfId="1" applyFont="1" applyFill="1" applyBorder="1" applyAlignment="1">
      <alignment horizontal="center"/>
    </xf>
    <xf numFmtId="0" fontId="2" fillId="7" borderId="5" xfId="1" applyFont="1" applyFill="1" applyBorder="1" applyAlignment="1">
      <alignment horizontal="center"/>
    </xf>
    <xf numFmtId="0" fontId="2" fillId="7" borderId="26" xfId="1" applyFont="1" applyFill="1" applyBorder="1" applyAlignment="1">
      <alignment horizontal="center"/>
    </xf>
    <xf numFmtId="0" fontId="11" fillId="7" borderId="3" xfId="1" applyFont="1" applyFill="1" applyBorder="1" applyAlignment="1">
      <alignment vertical="center"/>
    </xf>
    <xf numFmtId="9" fontId="2" fillId="7" borderId="4" xfId="1" applyNumberFormat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/>
    </xf>
    <xf numFmtId="0" fontId="3" fillId="8" borderId="0" xfId="1" applyFont="1" applyFill="1" applyAlignment="1">
      <alignment horizontal="center" vertical="center"/>
    </xf>
    <xf numFmtId="0" fontId="3" fillId="8" borderId="0" xfId="1" applyFont="1" applyFill="1" applyAlignment="1">
      <alignment horizontal="left" vertical="center"/>
    </xf>
    <xf numFmtId="0" fontId="2" fillId="8" borderId="0" xfId="1" applyFont="1" applyFill="1" applyAlignment="1">
      <alignment horizontal="center" vertical="center" wrapText="1"/>
    </xf>
    <xf numFmtId="9" fontId="3" fillId="8" borderId="0" xfId="1" applyNumberFormat="1" applyFont="1" applyFill="1" applyAlignment="1">
      <alignment horizontal="center" vertical="center"/>
    </xf>
    <xf numFmtId="0" fontId="3" fillId="8" borderId="0" xfId="1" applyFont="1" applyFill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8" borderId="0" xfId="0" applyFont="1" applyFill="1" applyAlignment="1">
      <alignment vertical="center"/>
    </xf>
    <xf numFmtId="0" fontId="5" fillId="8" borderId="0" xfId="1" applyFont="1" applyFill="1" applyAlignment="1">
      <alignment horizontal="center"/>
    </xf>
    <xf numFmtId="0" fontId="3" fillId="8" borderId="0" xfId="1" applyFont="1" applyFill="1" applyAlignment="1">
      <alignment horizontal="center"/>
    </xf>
    <xf numFmtId="0" fontId="2" fillId="8" borderId="0" xfId="1" applyFont="1" applyFill="1" applyAlignment="1">
      <alignment horizontal="center" vertical="center"/>
    </xf>
    <xf numFmtId="0" fontId="3" fillId="8" borderId="27" xfId="1" applyFont="1" applyFill="1" applyBorder="1" applyAlignment="1">
      <alignment horizontal="center"/>
    </xf>
    <xf numFmtId="0" fontId="3" fillId="0" borderId="31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/>
    </xf>
    <xf numFmtId="0" fontId="5" fillId="8" borderId="0" xfId="1" applyFont="1" applyFill="1"/>
    <xf numFmtId="0" fontId="2" fillId="7" borderId="32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left" vertical="top" wrapText="1"/>
    </xf>
    <xf numFmtId="0" fontId="3" fillId="7" borderId="2" xfId="1" applyFont="1" applyFill="1" applyBorder="1" applyAlignment="1">
      <alignment horizontal="left" vertical="top"/>
    </xf>
    <xf numFmtId="0" fontId="3" fillId="7" borderId="6" xfId="1" applyFont="1" applyFill="1" applyBorder="1" applyAlignment="1">
      <alignment horizontal="left" vertical="center" wrapText="1"/>
    </xf>
    <xf numFmtId="49" fontId="3" fillId="7" borderId="6" xfId="1" applyNumberFormat="1" applyFont="1" applyFill="1" applyBorder="1" applyAlignment="1">
      <alignment horizontal="left" vertical="center" wrapText="1"/>
    </xf>
    <xf numFmtId="0" fontId="2" fillId="7" borderId="31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32" xfId="1" applyFont="1" applyFill="1" applyBorder="1" applyAlignment="1">
      <alignment horizontal="center" vertical="center"/>
    </xf>
    <xf numFmtId="0" fontId="2" fillId="7" borderId="25" xfId="1" applyFont="1" applyFill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7" borderId="3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7" borderId="5" xfId="1" applyFont="1" applyFill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2" fillId="10" borderId="3" xfId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 wrapText="1"/>
    </xf>
    <xf numFmtId="0" fontId="3" fillId="7" borderId="3" xfId="1" applyFont="1" applyFill="1" applyBorder="1" applyAlignment="1">
      <alignment horizontal="left" vertical="center" wrapText="1"/>
    </xf>
    <xf numFmtId="0" fontId="1" fillId="0" borderId="3" xfId="1" applyBorder="1"/>
    <xf numFmtId="0" fontId="10" fillId="7" borderId="3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left" vertical="center" wrapText="1"/>
    </xf>
    <xf numFmtId="0" fontId="3" fillId="1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2" fillId="10" borderId="0" xfId="1" applyFont="1" applyFill="1" applyAlignment="1">
      <alignment horizontal="center" vertical="center"/>
    </xf>
    <xf numFmtId="0" fontId="9" fillId="0" borderId="0" xfId="1" applyFont="1" applyAlignment="1">
      <alignment horizontal="left"/>
    </xf>
    <xf numFmtId="0" fontId="3" fillId="0" borderId="33" xfId="1" applyFont="1" applyBorder="1" applyAlignment="1">
      <alignment horizontal="center" vertical="center"/>
    </xf>
    <xf numFmtId="0" fontId="2" fillId="7" borderId="33" xfId="1" applyFont="1" applyFill="1" applyBorder="1" applyAlignment="1">
      <alignment horizontal="center" vertical="center"/>
    </xf>
    <xf numFmtId="0" fontId="3" fillId="10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left" vertical="center"/>
    </xf>
    <xf numFmtId="0" fontId="2" fillId="7" borderId="4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0" fontId="2" fillId="7" borderId="11" xfId="1" applyFont="1" applyFill="1" applyBorder="1" applyAlignment="1">
      <alignment horizontal="center" vertical="center"/>
    </xf>
    <xf numFmtId="0" fontId="2" fillId="7" borderId="11" xfId="1" applyFont="1" applyFill="1" applyBorder="1" applyAlignment="1">
      <alignment horizontal="left" vertical="center"/>
    </xf>
    <xf numFmtId="0" fontId="2" fillId="7" borderId="11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left" vertical="center" wrapText="1"/>
    </xf>
    <xf numFmtId="9" fontId="2" fillId="7" borderId="11" xfId="1" applyNumberFormat="1" applyFont="1" applyFill="1" applyBorder="1" applyAlignment="1">
      <alignment horizontal="center" vertical="center"/>
    </xf>
    <xf numFmtId="0" fontId="2" fillId="7" borderId="20" xfId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2" fillId="7" borderId="34" xfId="1" applyFont="1" applyFill="1" applyBorder="1" applyAlignment="1">
      <alignment horizontal="center" vertical="center"/>
    </xf>
    <xf numFmtId="0" fontId="2" fillId="7" borderId="2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2" fillId="0" borderId="14" xfId="1" applyFont="1" applyBorder="1" applyAlignment="1">
      <alignment horizontal="center" vertical="center" wrapText="1"/>
    </xf>
    <xf numFmtId="9" fontId="3" fillId="10" borderId="14" xfId="1" applyNumberFormat="1" applyFont="1" applyFill="1" applyBorder="1" applyAlignment="1">
      <alignment horizontal="center" vertical="center"/>
    </xf>
    <xf numFmtId="9" fontId="3" fillId="0" borderId="14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10" borderId="14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9" fillId="0" borderId="26" xfId="1" applyFont="1" applyBorder="1" applyAlignment="1">
      <alignment vertical="center"/>
    </xf>
    <xf numFmtId="0" fontId="2" fillId="7" borderId="35" xfId="1" applyFont="1" applyFill="1" applyBorder="1" applyAlignment="1">
      <alignment horizontal="center" vertical="center"/>
    </xf>
    <xf numFmtId="0" fontId="2" fillId="7" borderId="28" xfId="1" applyFont="1" applyFill="1" applyBorder="1" applyAlignment="1">
      <alignment horizontal="center" vertical="center" wrapText="1"/>
    </xf>
    <xf numFmtId="0" fontId="3" fillId="10" borderId="14" xfId="1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6" fillId="7" borderId="11" xfId="0" applyFont="1" applyFill="1" applyBorder="1" applyAlignment="1">
      <alignment vertical="center"/>
    </xf>
    <xf numFmtId="9" fontId="3" fillId="7" borderId="11" xfId="1" applyNumberFormat="1" applyFont="1" applyFill="1" applyBorder="1" applyAlignment="1">
      <alignment horizontal="center" vertical="center"/>
    </xf>
    <xf numFmtId="0" fontId="3" fillId="8" borderId="0" xfId="1" quotePrefix="1" applyFont="1" applyFill="1" applyAlignment="1">
      <alignment horizontal="right"/>
    </xf>
    <xf numFmtId="0" fontId="2" fillId="7" borderId="10" xfId="1" applyFont="1" applyFill="1" applyBorder="1" applyAlignment="1">
      <alignment horizontal="center"/>
    </xf>
    <xf numFmtId="0" fontId="2" fillId="7" borderId="36" xfId="1" applyFont="1" applyFill="1" applyBorder="1" applyAlignment="1">
      <alignment horizontal="center" vertical="center" wrapText="1"/>
    </xf>
    <xf numFmtId="0" fontId="2" fillId="7" borderId="37" xfId="1" applyFont="1" applyFill="1" applyBorder="1" applyAlignment="1">
      <alignment horizontal="center" vertical="center" wrapText="1"/>
    </xf>
    <xf numFmtId="49" fontId="3" fillId="7" borderId="37" xfId="1" applyNumberFormat="1" applyFont="1" applyFill="1" applyBorder="1" applyAlignment="1">
      <alignment horizontal="left" vertical="center" wrapText="1"/>
    </xf>
    <xf numFmtId="0" fontId="2" fillId="7" borderId="29" xfId="1" applyFont="1" applyFill="1" applyBorder="1" applyAlignment="1">
      <alignment horizontal="center" vertical="center" wrapText="1"/>
    </xf>
    <xf numFmtId="0" fontId="2" fillId="7" borderId="36" xfId="1" applyFont="1" applyFill="1" applyBorder="1" applyAlignment="1">
      <alignment horizontal="center"/>
    </xf>
    <xf numFmtId="0" fontId="3" fillId="0" borderId="34" xfId="1" applyFont="1" applyBorder="1" applyAlignment="1">
      <alignment horizontal="center"/>
    </xf>
    <xf numFmtId="0" fontId="2" fillId="7" borderId="34" xfId="1" applyFont="1" applyFill="1" applyBorder="1" applyAlignment="1">
      <alignment horizontal="center"/>
    </xf>
    <xf numFmtId="0" fontId="11" fillId="7" borderId="0" xfId="1" applyFont="1" applyFill="1" applyAlignment="1">
      <alignment vertical="center"/>
    </xf>
    <xf numFmtId="0" fontId="3" fillId="0" borderId="13" xfId="1" applyFont="1" applyBorder="1" applyAlignment="1">
      <alignment horizontal="center"/>
    </xf>
    <xf numFmtId="0" fontId="2" fillId="0" borderId="39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7" borderId="37" xfId="1" applyFont="1" applyFill="1" applyBorder="1" applyAlignment="1">
      <alignment horizontal="left" vertical="center" wrapText="1"/>
    </xf>
    <xf numFmtId="0" fontId="2" fillId="7" borderId="37" xfId="1" applyFont="1" applyFill="1" applyBorder="1" applyAlignment="1">
      <alignment horizontal="center" vertical="center"/>
    </xf>
    <xf numFmtId="0" fontId="2" fillId="7" borderId="20" xfId="1" applyFont="1" applyFill="1" applyBorder="1" applyAlignment="1">
      <alignment horizontal="center"/>
    </xf>
    <xf numFmtId="0" fontId="3" fillId="0" borderId="41" xfId="1" applyFont="1" applyBorder="1" applyAlignment="1">
      <alignment horizontal="center"/>
    </xf>
    <xf numFmtId="0" fontId="2" fillId="7" borderId="41" xfId="1" applyFont="1" applyFill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2" fillId="0" borderId="39" xfId="1" applyFont="1" applyBorder="1" applyAlignment="1">
      <alignment horizontal="center" vertical="center"/>
    </xf>
    <xf numFmtId="0" fontId="2" fillId="7" borderId="11" xfId="1" applyFont="1" applyFill="1" applyBorder="1" applyAlignment="1">
      <alignment horizontal="left"/>
    </xf>
    <xf numFmtId="9" fontId="2" fillId="7" borderId="11" xfId="1" applyNumberFormat="1" applyFont="1" applyFill="1" applyBorder="1" applyAlignment="1">
      <alignment horizontal="center"/>
    </xf>
    <xf numFmtId="0" fontId="2" fillId="7" borderId="11" xfId="1" applyFont="1" applyFill="1" applyBorder="1" applyAlignment="1">
      <alignment horizontal="center"/>
    </xf>
    <xf numFmtId="0" fontId="2" fillId="7" borderId="37" xfId="1" applyFont="1" applyFill="1" applyBorder="1" applyAlignment="1">
      <alignment horizontal="center"/>
    </xf>
    <xf numFmtId="9" fontId="3" fillId="0" borderId="14" xfId="1" applyNumberFormat="1" applyFont="1" applyBorder="1" applyAlignment="1">
      <alignment horizontal="center"/>
    </xf>
    <xf numFmtId="0" fontId="2" fillId="0" borderId="39" xfId="1" applyFont="1" applyBorder="1" applyAlignment="1">
      <alignment horizontal="center"/>
    </xf>
    <xf numFmtId="0" fontId="2" fillId="10" borderId="4" xfId="1" applyFont="1" applyFill="1" applyBorder="1" applyAlignment="1">
      <alignment horizontal="left" vertical="center"/>
    </xf>
    <xf numFmtId="0" fontId="2" fillId="10" borderId="3" xfId="1" applyFont="1" applyFill="1" applyBorder="1" applyAlignment="1">
      <alignment horizontal="left" vertical="center"/>
    </xf>
    <xf numFmtId="0" fontId="6" fillId="10" borderId="3" xfId="0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10" borderId="31" xfId="1" applyFont="1" applyFill="1" applyBorder="1" applyAlignment="1">
      <alignment horizontal="center" vertical="center" wrapText="1"/>
    </xf>
    <xf numFmtId="0" fontId="2" fillId="10" borderId="20" xfId="1" applyFont="1" applyFill="1" applyBorder="1" applyAlignment="1">
      <alignment horizontal="center" vertical="center" wrapText="1"/>
    </xf>
    <xf numFmtId="0" fontId="2" fillId="10" borderId="26" xfId="1" applyFont="1" applyFill="1" applyBorder="1" applyAlignment="1">
      <alignment horizontal="center" vertical="center" wrapText="1"/>
    </xf>
    <xf numFmtId="0" fontId="2" fillId="10" borderId="28" xfId="1" applyFont="1" applyFill="1" applyBorder="1" applyAlignment="1">
      <alignment horizontal="center" vertical="center" wrapText="1"/>
    </xf>
    <xf numFmtId="0" fontId="3" fillId="8" borderId="0" xfId="1" applyFont="1" applyFill="1" applyAlignment="1">
      <alignment horizontal="right" vertical="center"/>
    </xf>
    <xf numFmtId="0" fontId="15" fillId="11" borderId="0" xfId="1" applyFont="1" applyFill="1"/>
    <xf numFmtId="0" fontId="16" fillId="11" borderId="0" xfId="1" applyFont="1" applyFill="1" applyAlignment="1">
      <alignment horizontal="center" vertical="center"/>
    </xf>
    <xf numFmtId="0" fontId="16" fillId="11" borderId="0" xfId="1" applyFont="1" applyFill="1"/>
    <xf numFmtId="0" fontId="16" fillId="11" borderId="0" xfId="1" applyFont="1" applyFill="1" applyAlignment="1">
      <alignment horizontal="center"/>
    </xf>
    <xf numFmtId="0" fontId="16" fillId="11" borderId="0" xfId="1" applyFont="1" applyFill="1" applyAlignment="1">
      <alignment horizontal="left"/>
    </xf>
    <xf numFmtId="0" fontId="16" fillId="0" borderId="0" xfId="1" applyFont="1"/>
    <xf numFmtId="0" fontId="3" fillId="0" borderId="0" xfId="1" applyFont="1" applyAlignment="1">
      <alignment wrapText="1"/>
    </xf>
    <xf numFmtId="0" fontId="2" fillId="2" borderId="3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10" borderId="11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left" vertical="center"/>
    </xf>
    <xf numFmtId="9" fontId="3" fillId="5" borderId="0" xfId="1" applyNumberFormat="1" applyFont="1" applyFill="1" applyAlignment="1">
      <alignment horizontal="center" vertical="center"/>
    </xf>
    <xf numFmtId="0" fontId="3" fillId="5" borderId="0" xfId="1" applyFont="1" applyFill="1" applyAlignment="1">
      <alignment horizontal="center" vertical="center" wrapText="1"/>
    </xf>
    <xf numFmtId="0" fontId="2" fillId="5" borderId="0" xfId="1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7" borderId="4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11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7" borderId="11" xfId="1" applyFont="1" applyFill="1" applyBorder="1" applyAlignment="1">
      <alignment horizontal="center" vertical="center"/>
    </xf>
    <xf numFmtId="0" fontId="2" fillId="7" borderId="36" xfId="1" applyFont="1" applyFill="1" applyBorder="1" applyAlignment="1">
      <alignment horizontal="center" vertical="center" wrapText="1"/>
    </xf>
    <xf numFmtId="0" fontId="2" fillId="7" borderId="37" xfId="1" applyFont="1" applyFill="1" applyBorder="1" applyAlignment="1">
      <alignment horizontal="center" vertical="center" wrapText="1"/>
    </xf>
    <xf numFmtId="0" fontId="2" fillId="12" borderId="0" xfId="1" applyFont="1" applyFill="1" applyAlignment="1">
      <alignment horizontal="left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2" fillId="5" borderId="0" xfId="1" applyFont="1" applyFill="1" applyAlignment="1">
      <alignment horizontal="left" vertical="center" wrapText="1"/>
    </xf>
    <xf numFmtId="0" fontId="3" fillId="7" borderId="3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10" borderId="14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7" borderId="36" xfId="1" applyFont="1" applyFill="1" applyBorder="1" applyAlignment="1">
      <alignment horizontal="center" vertical="center" wrapText="1"/>
    </xf>
    <xf numFmtId="0" fontId="3" fillId="7" borderId="37" xfId="1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0" fontId="3" fillId="7" borderId="6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7" borderId="36" xfId="1" applyFont="1" applyFill="1" applyBorder="1" applyAlignment="1">
      <alignment horizontal="center"/>
    </xf>
    <xf numFmtId="0" fontId="3" fillId="7" borderId="37" xfId="1" applyFont="1" applyFill="1" applyBorder="1" applyAlignment="1">
      <alignment horizont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/>
    </xf>
    <xf numFmtId="0" fontId="3" fillId="0" borderId="38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</cellXfs>
  <cellStyles count="2">
    <cellStyle name="Excel Built-in Normal" xfId="1" xr:uid="{1B455DF2-9780-4A42-AF24-91ACF588CA2A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CB80-8303-4C67-9853-DF6378CE80D8}">
  <sheetPr>
    <tabColor rgb="FF92D050"/>
  </sheetPr>
  <dimension ref="A1:X160"/>
  <sheetViews>
    <sheetView showGridLines="0" tabSelected="1" view="pageBreakPreview" zoomScaleNormal="100" zoomScaleSheetLayoutView="100" workbookViewId="0">
      <selection activeCell="L12" sqref="L12"/>
    </sheetView>
  </sheetViews>
  <sheetFormatPr baseColWidth="10" defaultColWidth="8.6640625" defaultRowHeight="15" customHeight="1" x14ac:dyDescent="0.2"/>
  <cols>
    <col min="1" max="1" width="8" style="1" customWidth="1"/>
    <col min="2" max="2" width="12.6640625" style="40" customWidth="1"/>
    <col min="3" max="3" width="39.33203125" style="1" customWidth="1"/>
    <col min="4" max="4" width="6.1640625" style="1" hidden="1" customWidth="1"/>
    <col min="5" max="8" width="2.6640625" style="4" customWidth="1"/>
    <col min="9" max="9" width="49.6640625" style="4" customWidth="1"/>
    <col min="10" max="10" width="17" style="43" customWidth="1"/>
    <col min="11" max="11" width="27.33203125" style="4" customWidth="1"/>
    <col min="12" max="12" width="17.83203125" style="4" customWidth="1"/>
    <col min="13" max="14" width="13.33203125" style="4" customWidth="1"/>
    <col min="15" max="15" width="13.33203125" style="4" hidden="1" customWidth="1"/>
    <col min="16" max="16" width="11.6640625" style="4" customWidth="1"/>
    <col min="17" max="17" width="12.5" style="4" bestFit="1" customWidth="1"/>
    <col min="18" max="19" width="10.1640625" style="4" customWidth="1"/>
    <col min="20" max="20" width="8.6640625" style="4" customWidth="1"/>
    <col min="21" max="21" width="9.5" style="4" customWidth="1"/>
    <col min="22" max="22" width="15.6640625" style="4" customWidth="1"/>
    <col min="23" max="23" width="11.6640625" style="4" customWidth="1"/>
    <col min="24" max="24" width="17.33203125" style="4" customWidth="1"/>
    <col min="25" max="25" width="8.83203125" style="1" customWidth="1"/>
    <col min="26" max="269" width="8.6640625" style="1"/>
    <col min="270" max="270" width="2.6640625" style="1" customWidth="1"/>
    <col min="271" max="525" width="8.6640625" style="1"/>
    <col min="526" max="526" width="2.6640625" style="1" customWidth="1"/>
    <col min="527" max="781" width="8.6640625" style="1"/>
    <col min="782" max="782" width="2.6640625" style="1" customWidth="1"/>
    <col min="783" max="1037" width="8.6640625" style="1"/>
    <col min="1038" max="1038" width="2.6640625" style="1" customWidth="1"/>
    <col min="1039" max="1293" width="8.6640625" style="1"/>
    <col min="1294" max="1294" width="2.6640625" style="1" customWidth="1"/>
    <col min="1295" max="1549" width="8.6640625" style="1"/>
    <col min="1550" max="1550" width="2.6640625" style="1" customWidth="1"/>
    <col min="1551" max="1805" width="8.6640625" style="1"/>
    <col min="1806" max="1806" width="2.6640625" style="1" customWidth="1"/>
    <col min="1807" max="2061" width="8.6640625" style="1"/>
    <col min="2062" max="2062" width="2.6640625" style="1" customWidth="1"/>
    <col min="2063" max="2317" width="8.6640625" style="1"/>
    <col min="2318" max="2318" width="2.6640625" style="1" customWidth="1"/>
    <col min="2319" max="2573" width="8.6640625" style="1"/>
    <col min="2574" max="2574" width="2.6640625" style="1" customWidth="1"/>
    <col min="2575" max="2829" width="8.6640625" style="1"/>
    <col min="2830" max="2830" width="2.6640625" style="1" customWidth="1"/>
    <col min="2831" max="3085" width="8.6640625" style="1"/>
    <col min="3086" max="3086" width="2.6640625" style="1" customWidth="1"/>
    <col min="3087" max="3341" width="8.6640625" style="1"/>
    <col min="3342" max="3342" width="2.6640625" style="1" customWidth="1"/>
    <col min="3343" max="3597" width="8.6640625" style="1"/>
    <col min="3598" max="3598" width="2.6640625" style="1" customWidth="1"/>
    <col min="3599" max="3853" width="8.6640625" style="1"/>
    <col min="3854" max="3854" width="2.6640625" style="1" customWidth="1"/>
    <col min="3855" max="4109" width="8.6640625" style="1"/>
    <col min="4110" max="4110" width="2.6640625" style="1" customWidth="1"/>
    <col min="4111" max="4365" width="8.6640625" style="1"/>
    <col min="4366" max="4366" width="2.6640625" style="1" customWidth="1"/>
    <col min="4367" max="4621" width="8.6640625" style="1"/>
    <col min="4622" max="4622" width="2.6640625" style="1" customWidth="1"/>
    <col min="4623" max="4877" width="8.6640625" style="1"/>
    <col min="4878" max="4878" width="2.6640625" style="1" customWidth="1"/>
    <col min="4879" max="5133" width="8.6640625" style="1"/>
    <col min="5134" max="5134" width="2.6640625" style="1" customWidth="1"/>
    <col min="5135" max="5389" width="8.6640625" style="1"/>
    <col min="5390" max="5390" width="2.6640625" style="1" customWidth="1"/>
    <col min="5391" max="5645" width="8.6640625" style="1"/>
    <col min="5646" max="5646" width="2.6640625" style="1" customWidth="1"/>
    <col min="5647" max="5901" width="8.6640625" style="1"/>
    <col min="5902" max="5902" width="2.6640625" style="1" customWidth="1"/>
    <col min="5903" max="6157" width="8.6640625" style="1"/>
    <col min="6158" max="6158" width="2.6640625" style="1" customWidth="1"/>
    <col min="6159" max="6413" width="8.6640625" style="1"/>
    <col min="6414" max="6414" width="2.6640625" style="1" customWidth="1"/>
    <col min="6415" max="6669" width="8.6640625" style="1"/>
    <col min="6670" max="6670" width="2.6640625" style="1" customWidth="1"/>
    <col min="6671" max="6925" width="8.6640625" style="1"/>
    <col min="6926" max="6926" width="2.6640625" style="1" customWidth="1"/>
    <col min="6927" max="7181" width="8.6640625" style="1"/>
    <col min="7182" max="7182" width="2.6640625" style="1" customWidth="1"/>
    <col min="7183" max="7437" width="8.6640625" style="1"/>
    <col min="7438" max="7438" width="2.6640625" style="1" customWidth="1"/>
    <col min="7439" max="7693" width="8.6640625" style="1"/>
    <col min="7694" max="7694" width="2.6640625" style="1" customWidth="1"/>
    <col min="7695" max="7949" width="8.6640625" style="1"/>
    <col min="7950" max="7950" width="2.6640625" style="1" customWidth="1"/>
    <col min="7951" max="8205" width="8.6640625" style="1"/>
    <col min="8206" max="8206" width="2.6640625" style="1" customWidth="1"/>
    <col min="8207" max="8461" width="8.6640625" style="1"/>
    <col min="8462" max="8462" width="2.6640625" style="1" customWidth="1"/>
    <col min="8463" max="8717" width="8.6640625" style="1"/>
    <col min="8718" max="8718" width="2.6640625" style="1" customWidth="1"/>
    <col min="8719" max="8973" width="8.6640625" style="1"/>
    <col min="8974" max="8974" width="2.6640625" style="1" customWidth="1"/>
    <col min="8975" max="9229" width="8.6640625" style="1"/>
    <col min="9230" max="9230" width="2.6640625" style="1" customWidth="1"/>
    <col min="9231" max="9485" width="8.6640625" style="1"/>
    <col min="9486" max="9486" width="2.6640625" style="1" customWidth="1"/>
    <col min="9487" max="9741" width="8.6640625" style="1"/>
    <col min="9742" max="9742" width="2.6640625" style="1" customWidth="1"/>
    <col min="9743" max="9997" width="8.6640625" style="1"/>
    <col min="9998" max="9998" width="2.6640625" style="1" customWidth="1"/>
    <col min="9999" max="10253" width="8.6640625" style="1"/>
    <col min="10254" max="10254" width="2.6640625" style="1" customWidth="1"/>
    <col min="10255" max="10509" width="8.6640625" style="1"/>
    <col min="10510" max="10510" width="2.6640625" style="1" customWidth="1"/>
    <col min="10511" max="10765" width="8.6640625" style="1"/>
    <col min="10766" max="10766" width="2.6640625" style="1" customWidth="1"/>
    <col min="10767" max="11021" width="8.6640625" style="1"/>
    <col min="11022" max="11022" width="2.6640625" style="1" customWidth="1"/>
    <col min="11023" max="11277" width="8.6640625" style="1"/>
    <col min="11278" max="11278" width="2.6640625" style="1" customWidth="1"/>
    <col min="11279" max="11533" width="8.6640625" style="1"/>
    <col min="11534" max="11534" width="2.6640625" style="1" customWidth="1"/>
    <col min="11535" max="11789" width="8.6640625" style="1"/>
    <col min="11790" max="11790" width="2.6640625" style="1" customWidth="1"/>
    <col min="11791" max="12045" width="8.6640625" style="1"/>
    <col min="12046" max="12046" width="2.6640625" style="1" customWidth="1"/>
    <col min="12047" max="12301" width="8.6640625" style="1"/>
    <col min="12302" max="12302" width="2.6640625" style="1" customWidth="1"/>
    <col min="12303" max="12557" width="8.6640625" style="1"/>
    <col min="12558" max="12558" width="2.6640625" style="1" customWidth="1"/>
    <col min="12559" max="12813" width="8.6640625" style="1"/>
    <col min="12814" max="12814" width="2.6640625" style="1" customWidth="1"/>
    <col min="12815" max="13069" width="8.6640625" style="1"/>
    <col min="13070" max="13070" width="2.6640625" style="1" customWidth="1"/>
    <col min="13071" max="13325" width="8.6640625" style="1"/>
    <col min="13326" max="13326" width="2.6640625" style="1" customWidth="1"/>
    <col min="13327" max="13581" width="8.6640625" style="1"/>
    <col min="13582" max="13582" width="2.6640625" style="1" customWidth="1"/>
    <col min="13583" max="13837" width="8.6640625" style="1"/>
    <col min="13838" max="13838" width="2.6640625" style="1" customWidth="1"/>
    <col min="13839" max="14093" width="8.6640625" style="1"/>
    <col min="14094" max="14094" width="2.6640625" style="1" customWidth="1"/>
    <col min="14095" max="14349" width="8.6640625" style="1"/>
    <col min="14350" max="14350" width="2.6640625" style="1" customWidth="1"/>
    <col min="14351" max="14605" width="8.6640625" style="1"/>
    <col min="14606" max="14606" width="2.6640625" style="1" customWidth="1"/>
    <col min="14607" max="14861" width="8.6640625" style="1"/>
    <col min="14862" max="14862" width="2.6640625" style="1" customWidth="1"/>
    <col min="14863" max="15117" width="8.6640625" style="1"/>
    <col min="15118" max="15118" width="2.6640625" style="1" customWidth="1"/>
    <col min="15119" max="15373" width="8.6640625" style="1"/>
    <col min="15374" max="15374" width="2.6640625" style="1" customWidth="1"/>
    <col min="15375" max="15629" width="8.6640625" style="1"/>
    <col min="15630" max="15630" width="2.6640625" style="1" customWidth="1"/>
    <col min="15631" max="15885" width="8.6640625" style="1"/>
    <col min="15886" max="15886" width="2.6640625" style="1" customWidth="1"/>
    <col min="15887" max="16141" width="8.6640625" style="1"/>
    <col min="16142" max="16142" width="2.6640625" style="1" customWidth="1"/>
    <col min="16143" max="16384" width="8.6640625" style="1"/>
  </cols>
  <sheetData>
    <row r="1" spans="1:24" ht="15" customHeight="1" x14ac:dyDescent="0.2">
      <c r="A1" s="216" t="s">
        <v>0</v>
      </c>
      <c r="B1" s="217" t="s">
        <v>323</v>
      </c>
      <c r="C1" s="217"/>
      <c r="D1" s="217"/>
      <c r="E1" s="217" t="s">
        <v>1</v>
      </c>
      <c r="F1" s="217"/>
      <c r="G1" s="217"/>
      <c r="H1" s="217"/>
      <c r="I1" s="217" t="s">
        <v>2</v>
      </c>
      <c r="J1" s="249" t="s">
        <v>3</v>
      </c>
      <c r="K1" s="217" t="s">
        <v>4</v>
      </c>
      <c r="L1" s="217" t="s">
        <v>5</v>
      </c>
      <c r="M1" s="217" t="s">
        <v>6</v>
      </c>
      <c r="N1" s="217" t="s">
        <v>7</v>
      </c>
      <c r="O1" s="217" t="s">
        <v>8</v>
      </c>
      <c r="P1" s="217" t="s">
        <v>9</v>
      </c>
      <c r="Q1" s="252" t="s">
        <v>10</v>
      </c>
      <c r="R1" s="217" t="s">
        <v>11</v>
      </c>
      <c r="S1" s="217"/>
      <c r="T1" s="217" t="s">
        <v>12</v>
      </c>
      <c r="U1" s="217" t="s">
        <v>13</v>
      </c>
      <c r="V1" s="217" t="s">
        <v>14</v>
      </c>
      <c r="W1" s="217" t="s">
        <v>15</v>
      </c>
      <c r="X1" s="218" t="s">
        <v>16</v>
      </c>
    </row>
    <row r="2" spans="1:24" ht="15" customHeight="1" x14ac:dyDescent="0.2">
      <c r="A2" s="239"/>
      <c r="B2" s="240"/>
      <c r="C2" s="240"/>
      <c r="D2" s="240"/>
      <c r="E2" s="240"/>
      <c r="F2" s="240"/>
      <c r="G2" s="240"/>
      <c r="H2" s="240"/>
      <c r="I2" s="240"/>
      <c r="J2" s="250"/>
      <c r="K2" s="240"/>
      <c r="L2" s="240"/>
      <c r="M2" s="240"/>
      <c r="N2" s="240"/>
      <c r="O2" s="240"/>
      <c r="P2" s="240"/>
      <c r="Q2" s="253"/>
      <c r="R2" s="240"/>
      <c r="S2" s="240"/>
      <c r="T2" s="240"/>
      <c r="U2" s="240"/>
      <c r="V2" s="240"/>
      <c r="W2" s="240"/>
      <c r="X2" s="247"/>
    </row>
    <row r="3" spans="1:24" ht="16" thickBot="1" x14ac:dyDescent="0.25">
      <c r="A3" s="219"/>
      <c r="B3" s="220"/>
      <c r="C3" s="220"/>
      <c r="D3" s="220"/>
      <c r="E3" s="248">
        <v>1</v>
      </c>
      <c r="F3" s="248"/>
      <c r="G3" s="248">
        <v>2</v>
      </c>
      <c r="H3" s="248"/>
      <c r="I3" s="220"/>
      <c r="J3" s="251"/>
      <c r="K3" s="220"/>
      <c r="L3" s="220"/>
      <c r="M3" s="220"/>
      <c r="N3" s="220"/>
      <c r="O3" s="220"/>
      <c r="P3" s="220"/>
      <c r="Q3" s="254"/>
      <c r="R3" s="197" t="s">
        <v>17</v>
      </c>
      <c r="S3" s="197" t="s">
        <v>18</v>
      </c>
      <c r="T3" s="220"/>
      <c r="U3" s="220"/>
      <c r="V3" s="220"/>
      <c r="W3" s="220"/>
      <c r="X3" s="221"/>
    </row>
    <row r="4" spans="1:24" x14ac:dyDescent="0.2">
      <c r="A4" s="86"/>
      <c r="B4" s="86"/>
      <c r="C4" s="86"/>
      <c r="D4" s="86"/>
      <c r="E4" s="86"/>
      <c r="F4" s="86"/>
      <c r="G4" s="86"/>
      <c r="H4" s="86"/>
      <c r="I4" s="86"/>
      <c r="J4" s="195"/>
      <c r="K4" s="86"/>
      <c r="L4" s="86"/>
      <c r="M4" s="86"/>
      <c r="N4" s="86"/>
      <c r="O4" s="86"/>
      <c r="P4" s="86"/>
      <c r="Q4" s="196"/>
      <c r="R4" s="86"/>
      <c r="S4" s="86"/>
      <c r="T4" s="86"/>
      <c r="U4" s="86"/>
      <c r="V4" s="86"/>
      <c r="W4" s="86"/>
      <c r="X4" s="86"/>
    </row>
    <row r="5" spans="1:24" ht="14.5" customHeight="1" thickBot="1" x14ac:dyDescent="0.25">
      <c r="A5" s="246" t="s">
        <v>19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</row>
    <row r="6" spans="1:24" s="25" customFormat="1" x14ac:dyDescent="0.2">
      <c r="A6" s="120">
        <v>3</v>
      </c>
      <c r="B6" s="121" t="s">
        <v>20</v>
      </c>
      <c r="C6" s="122" t="s">
        <v>21</v>
      </c>
      <c r="D6" s="122"/>
      <c r="E6" s="238"/>
      <c r="F6" s="238"/>
      <c r="G6" s="243"/>
      <c r="H6" s="243"/>
      <c r="I6" s="124" t="s">
        <v>22</v>
      </c>
      <c r="J6" s="121"/>
      <c r="K6" s="125"/>
      <c r="L6" s="125"/>
      <c r="M6" s="125"/>
      <c r="N6" s="125"/>
      <c r="O6" s="125"/>
      <c r="P6" s="125"/>
      <c r="Q6" s="121"/>
      <c r="R6" s="123"/>
      <c r="S6" s="123"/>
      <c r="T6" s="123">
        <f>A6*28</f>
        <v>84</v>
      </c>
      <c r="U6" s="123">
        <f>T6*50%</f>
        <v>42</v>
      </c>
      <c r="V6" s="123">
        <f>T6-U6</f>
        <v>42</v>
      </c>
      <c r="W6" s="121"/>
      <c r="X6" s="126" t="s">
        <v>23</v>
      </c>
    </row>
    <row r="7" spans="1:24" s="24" customFormat="1" ht="15" customHeight="1" x14ac:dyDescent="0.2">
      <c r="A7" s="127"/>
      <c r="B7" s="33"/>
      <c r="C7" s="28" t="s">
        <v>24</v>
      </c>
      <c r="D7" s="28"/>
      <c r="E7" s="232" t="s">
        <v>25</v>
      </c>
      <c r="F7" s="232"/>
      <c r="G7" s="242"/>
      <c r="H7" s="242"/>
      <c r="I7" s="33"/>
      <c r="J7" s="33" t="s">
        <v>26</v>
      </c>
      <c r="K7" s="36" t="s">
        <v>27</v>
      </c>
      <c r="L7" s="36"/>
      <c r="M7" s="36"/>
      <c r="N7" s="36" t="s">
        <v>28</v>
      </c>
      <c r="O7" s="36"/>
      <c r="P7" s="36">
        <v>1</v>
      </c>
      <c r="Q7" s="33">
        <v>5.5</v>
      </c>
      <c r="R7" s="26" t="s">
        <v>29</v>
      </c>
      <c r="S7" s="33" t="s">
        <v>30</v>
      </c>
      <c r="T7" s="33"/>
      <c r="U7" s="33">
        <f>U6</f>
        <v>42</v>
      </c>
      <c r="V7" s="33">
        <f>V6</f>
        <v>42</v>
      </c>
      <c r="W7" s="33"/>
      <c r="X7" s="128"/>
    </row>
    <row r="8" spans="1:24" s="24" customFormat="1" x14ac:dyDescent="0.2">
      <c r="A8" s="129">
        <v>3</v>
      </c>
      <c r="B8" s="44" t="s">
        <v>36</v>
      </c>
      <c r="C8" s="45" t="s">
        <v>37</v>
      </c>
      <c r="D8" s="45"/>
      <c r="E8" s="235"/>
      <c r="F8" s="235"/>
      <c r="G8" s="236"/>
      <c r="H8" s="236"/>
      <c r="I8" s="44"/>
      <c r="J8" s="44"/>
      <c r="K8" s="49"/>
      <c r="L8" s="49"/>
      <c r="M8" s="49"/>
      <c r="N8" s="49"/>
      <c r="O8" s="49"/>
      <c r="P8" s="49"/>
      <c r="Q8" s="44"/>
      <c r="R8" s="85"/>
      <c r="S8" s="85"/>
      <c r="T8" s="85">
        <f>A8*28</f>
        <v>84</v>
      </c>
      <c r="U8" s="85">
        <v>32</v>
      </c>
      <c r="V8" s="44">
        <v>52</v>
      </c>
      <c r="W8" s="51"/>
      <c r="X8" s="130" t="s">
        <v>38</v>
      </c>
    </row>
    <row r="9" spans="1:24" s="24" customFormat="1" ht="15" customHeight="1" x14ac:dyDescent="0.2">
      <c r="A9" s="127"/>
      <c r="B9" s="33"/>
      <c r="C9" s="28" t="s">
        <v>39</v>
      </c>
      <c r="D9" s="28"/>
      <c r="E9" s="232" t="s">
        <v>25</v>
      </c>
      <c r="F9" s="232"/>
      <c r="G9" s="242"/>
      <c r="H9" s="242"/>
      <c r="I9" s="33"/>
      <c r="J9" s="33" t="s">
        <v>40</v>
      </c>
      <c r="K9" s="36" t="s">
        <v>27</v>
      </c>
      <c r="L9" s="36"/>
      <c r="M9" s="36"/>
      <c r="N9" s="36" t="s">
        <v>41</v>
      </c>
      <c r="O9" s="36"/>
      <c r="P9" s="36">
        <v>0.5</v>
      </c>
      <c r="Q9" s="33">
        <v>5.5</v>
      </c>
      <c r="R9" s="26" t="s">
        <v>29</v>
      </c>
      <c r="S9" s="33" t="s">
        <v>30</v>
      </c>
      <c r="T9" s="33"/>
      <c r="U9" s="33">
        <v>16</v>
      </c>
      <c r="V9" s="33">
        <v>21</v>
      </c>
      <c r="W9" s="37"/>
      <c r="X9" s="128"/>
    </row>
    <row r="10" spans="1:24" s="24" customFormat="1" ht="15" customHeight="1" x14ac:dyDescent="0.2">
      <c r="A10" s="127"/>
      <c r="B10" s="33"/>
      <c r="C10" s="28" t="s">
        <v>42</v>
      </c>
      <c r="D10" s="28"/>
      <c r="E10" s="232" t="s">
        <v>25</v>
      </c>
      <c r="F10" s="232"/>
      <c r="G10" s="242"/>
      <c r="H10" s="242"/>
      <c r="I10" s="33"/>
      <c r="J10" s="33" t="s">
        <v>40</v>
      </c>
      <c r="K10" s="36" t="s">
        <v>27</v>
      </c>
      <c r="L10" s="36"/>
      <c r="M10" s="36"/>
      <c r="N10" s="36" t="s">
        <v>43</v>
      </c>
      <c r="O10" s="36"/>
      <c r="P10" s="36">
        <v>0.5</v>
      </c>
      <c r="Q10" s="33">
        <v>5.5</v>
      </c>
      <c r="R10" s="26" t="s">
        <v>29</v>
      </c>
      <c r="S10" s="33" t="s">
        <v>30</v>
      </c>
      <c r="T10" s="33"/>
      <c r="U10" s="33">
        <v>16</v>
      </c>
      <c r="V10" s="33">
        <v>21</v>
      </c>
      <c r="W10" s="37"/>
      <c r="X10" s="128"/>
    </row>
    <row r="11" spans="1:24" s="25" customFormat="1" x14ac:dyDescent="0.2">
      <c r="A11" s="129">
        <v>3</v>
      </c>
      <c r="B11" s="44" t="s">
        <v>44</v>
      </c>
      <c r="C11" s="45" t="s">
        <v>45</v>
      </c>
      <c r="D11" s="45"/>
      <c r="E11" s="235"/>
      <c r="F11" s="235"/>
      <c r="G11" s="236"/>
      <c r="H11" s="236"/>
      <c r="I11" s="44"/>
      <c r="J11" s="44"/>
      <c r="K11" s="49"/>
      <c r="L11" s="49"/>
      <c r="M11" s="49"/>
      <c r="N11" s="49"/>
      <c r="O11" s="49"/>
      <c r="P11" s="49"/>
      <c r="Q11" s="44"/>
      <c r="R11" s="85"/>
      <c r="S11" s="85"/>
      <c r="T11" s="85">
        <f>A11*28</f>
        <v>84</v>
      </c>
      <c r="U11" s="85">
        <v>32</v>
      </c>
      <c r="V11" s="44">
        <v>52</v>
      </c>
      <c r="W11" s="44"/>
      <c r="X11" s="130" t="s">
        <v>46</v>
      </c>
    </row>
    <row r="12" spans="1:24" s="24" customFormat="1" ht="15" customHeight="1" x14ac:dyDescent="0.2">
      <c r="A12" s="127"/>
      <c r="B12" s="33"/>
      <c r="C12" s="30" t="s">
        <v>47</v>
      </c>
      <c r="D12" s="28"/>
      <c r="E12" s="232" t="s">
        <v>25</v>
      </c>
      <c r="F12" s="232"/>
      <c r="G12" s="242"/>
      <c r="H12" s="242"/>
      <c r="I12" s="33"/>
      <c r="J12" s="33" t="s">
        <v>48</v>
      </c>
      <c r="K12" s="36" t="s">
        <v>27</v>
      </c>
      <c r="L12" s="36"/>
      <c r="M12" s="36"/>
      <c r="N12" s="36" t="s">
        <v>41</v>
      </c>
      <c r="O12" s="36"/>
      <c r="P12" s="36">
        <v>0.5</v>
      </c>
      <c r="Q12" s="33">
        <v>5.5</v>
      </c>
      <c r="R12" s="26" t="s">
        <v>29</v>
      </c>
      <c r="S12" s="33" t="s">
        <v>30</v>
      </c>
      <c r="T12" s="33"/>
      <c r="U12" s="33">
        <v>32</v>
      </c>
      <c r="V12" s="33">
        <v>22</v>
      </c>
      <c r="W12" s="33"/>
      <c r="X12" s="128"/>
    </row>
    <row r="13" spans="1:24" s="24" customFormat="1" ht="15" customHeight="1" x14ac:dyDescent="0.2">
      <c r="A13" s="127"/>
      <c r="B13" s="33"/>
      <c r="C13" s="30" t="s">
        <v>49</v>
      </c>
      <c r="D13" s="28"/>
      <c r="E13" s="232" t="s">
        <v>25</v>
      </c>
      <c r="F13" s="232"/>
      <c r="G13" s="242"/>
      <c r="H13" s="242"/>
      <c r="I13" s="33"/>
      <c r="J13" s="33" t="s">
        <v>50</v>
      </c>
      <c r="K13" s="36" t="s">
        <v>51</v>
      </c>
      <c r="L13" s="36" t="s">
        <v>52</v>
      </c>
      <c r="M13" s="36"/>
      <c r="N13" s="36"/>
      <c r="O13" s="36"/>
      <c r="P13" s="36">
        <v>0.5</v>
      </c>
      <c r="Q13" s="33">
        <v>5.5</v>
      </c>
      <c r="R13" s="26" t="s">
        <v>53</v>
      </c>
      <c r="S13" s="33" t="s">
        <v>30</v>
      </c>
      <c r="T13" s="33"/>
      <c r="U13" s="33">
        <v>10</v>
      </c>
      <c r="V13" s="33">
        <v>20</v>
      </c>
      <c r="W13" s="33" t="s">
        <v>54</v>
      </c>
      <c r="X13" s="128"/>
    </row>
    <row r="14" spans="1:24" s="25" customFormat="1" x14ac:dyDescent="0.2">
      <c r="A14" s="129">
        <v>3</v>
      </c>
      <c r="B14" s="44" t="s">
        <v>286</v>
      </c>
      <c r="C14" s="179" t="s">
        <v>322</v>
      </c>
      <c r="D14" s="45"/>
      <c r="E14" s="235"/>
      <c r="F14" s="235"/>
      <c r="G14" s="236"/>
      <c r="H14" s="236"/>
      <c r="I14" s="44"/>
      <c r="J14" s="44"/>
      <c r="K14" s="49"/>
      <c r="L14" s="49"/>
      <c r="M14" s="49"/>
      <c r="N14" s="49"/>
      <c r="O14" s="49"/>
      <c r="P14" s="49"/>
      <c r="Q14" s="44"/>
      <c r="R14" s="85"/>
      <c r="S14" s="85"/>
      <c r="T14" s="85">
        <f>A14*28</f>
        <v>84</v>
      </c>
      <c r="U14" s="85">
        <v>22</v>
      </c>
      <c r="V14" s="44">
        <v>62</v>
      </c>
      <c r="W14" s="44"/>
      <c r="X14" s="130" t="s">
        <v>64</v>
      </c>
    </row>
    <row r="15" spans="1:24" s="24" customFormat="1" ht="15" customHeight="1" x14ac:dyDescent="0.2">
      <c r="A15" s="127"/>
      <c r="B15" s="33"/>
      <c r="C15" s="28" t="s">
        <v>65</v>
      </c>
      <c r="D15" s="28"/>
      <c r="E15" s="232" t="s">
        <v>25</v>
      </c>
      <c r="F15" s="232"/>
      <c r="G15" s="242"/>
      <c r="H15" s="242"/>
      <c r="I15" s="33"/>
      <c r="J15" s="33" t="s">
        <v>66</v>
      </c>
      <c r="K15" s="36" t="s">
        <v>51</v>
      </c>
      <c r="L15" s="36" t="s">
        <v>67</v>
      </c>
      <c r="M15" s="36"/>
      <c r="N15" s="36"/>
      <c r="O15" s="36"/>
      <c r="P15" s="36">
        <v>0.25</v>
      </c>
      <c r="Q15" s="33">
        <v>4.5</v>
      </c>
      <c r="R15" s="26" t="s">
        <v>68</v>
      </c>
      <c r="S15" s="33" t="s">
        <v>30</v>
      </c>
      <c r="T15" s="33"/>
      <c r="U15" s="33">
        <v>11</v>
      </c>
      <c r="V15" s="33">
        <v>16</v>
      </c>
      <c r="W15" s="33" t="s">
        <v>54</v>
      </c>
      <c r="X15" s="128"/>
    </row>
    <row r="16" spans="1:24" s="24" customFormat="1" ht="15" customHeight="1" x14ac:dyDescent="0.2">
      <c r="A16" s="127"/>
      <c r="B16" s="33"/>
      <c r="C16" s="28" t="s">
        <v>69</v>
      </c>
      <c r="D16" s="28"/>
      <c r="E16" s="232" t="s">
        <v>25</v>
      </c>
      <c r="F16" s="232"/>
      <c r="G16" s="232"/>
      <c r="H16" s="232"/>
      <c r="I16" s="67"/>
      <c r="J16" s="33" t="s">
        <v>66</v>
      </c>
      <c r="K16" s="36" t="s">
        <v>51</v>
      </c>
      <c r="L16" s="36" t="s">
        <v>67</v>
      </c>
      <c r="M16" s="36"/>
      <c r="N16" s="36"/>
      <c r="O16" s="36"/>
      <c r="P16" s="36">
        <v>0.25</v>
      </c>
      <c r="Q16" s="33">
        <v>4.5</v>
      </c>
      <c r="R16" s="26" t="s">
        <v>70</v>
      </c>
      <c r="S16" s="33" t="s">
        <v>35</v>
      </c>
      <c r="T16" s="33"/>
      <c r="U16" s="33">
        <v>11</v>
      </c>
      <c r="V16" s="33">
        <v>17</v>
      </c>
      <c r="W16" s="33" t="s">
        <v>54</v>
      </c>
      <c r="X16" s="128"/>
    </row>
    <row r="17" spans="1:24" s="24" customFormat="1" ht="15" customHeight="1" x14ac:dyDescent="0.2">
      <c r="A17" s="127"/>
      <c r="B17" s="33"/>
      <c r="C17" s="28" t="s">
        <v>71</v>
      </c>
      <c r="D17" s="28"/>
      <c r="E17" s="232"/>
      <c r="F17" s="232"/>
      <c r="G17" s="232" t="s">
        <v>25</v>
      </c>
      <c r="H17" s="232"/>
      <c r="I17" s="67"/>
      <c r="J17" s="33" t="s">
        <v>66</v>
      </c>
      <c r="K17" s="36" t="s">
        <v>51</v>
      </c>
      <c r="L17" s="36" t="s">
        <v>67</v>
      </c>
      <c r="M17" s="36"/>
      <c r="N17" s="36"/>
      <c r="O17" s="36"/>
      <c r="P17" s="36">
        <v>0.5</v>
      </c>
      <c r="Q17" s="33">
        <v>4.5</v>
      </c>
      <c r="R17" s="26" t="s">
        <v>72</v>
      </c>
      <c r="S17" s="26" t="s">
        <v>73</v>
      </c>
      <c r="T17" s="33"/>
      <c r="U17" s="33">
        <v>11</v>
      </c>
      <c r="V17" s="33">
        <v>18</v>
      </c>
      <c r="W17" s="33" t="s">
        <v>54</v>
      </c>
      <c r="X17" s="128"/>
    </row>
    <row r="18" spans="1:24" s="25" customFormat="1" ht="15" customHeight="1" x14ac:dyDescent="0.2">
      <c r="A18" s="141">
        <v>3</v>
      </c>
      <c r="B18" s="60" t="s">
        <v>90</v>
      </c>
      <c r="C18" s="178" t="s">
        <v>91</v>
      </c>
      <c r="D18" s="117"/>
      <c r="E18" s="233"/>
      <c r="F18" s="233"/>
      <c r="G18" s="237"/>
      <c r="H18" s="237"/>
      <c r="I18" s="60"/>
      <c r="J18" s="119"/>
      <c r="K18" s="59"/>
      <c r="L18" s="59"/>
      <c r="M18" s="59"/>
      <c r="N18" s="59"/>
      <c r="O18" s="59"/>
      <c r="P18" s="59"/>
      <c r="Q18" s="60"/>
      <c r="R18" s="118"/>
      <c r="S18" s="118"/>
      <c r="T18" s="118">
        <f>A18*28</f>
        <v>84</v>
      </c>
      <c r="U18" s="118">
        <v>42</v>
      </c>
      <c r="V18" s="60">
        <v>42</v>
      </c>
      <c r="W18" s="60"/>
      <c r="X18" s="185" t="s">
        <v>167</v>
      </c>
    </row>
    <row r="19" spans="1:24" s="24" customFormat="1" ht="15" customHeight="1" thickBot="1" x14ac:dyDescent="0.25">
      <c r="A19" s="131"/>
      <c r="B19" s="132"/>
      <c r="C19" s="133" t="s">
        <v>93</v>
      </c>
      <c r="D19" s="133"/>
      <c r="E19" s="234" t="s">
        <v>25</v>
      </c>
      <c r="F19" s="234"/>
      <c r="G19" s="241"/>
      <c r="H19" s="241"/>
      <c r="I19" s="132"/>
      <c r="J19" s="132" t="s">
        <v>63</v>
      </c>
      <c r="K19" s="136" t="s">
        <v>27</v>
      </c>
      <c r="L19" s="136"/>
      <c r="M19" s="136"/>
      <c r="N19" s="136" t="s">
        <v>41</v>
      </c>
      <c r="O19" s="136"/>
      <c r="P19" s="136">
        <v>1</v>
      </c>
      <c r="Q19" s="136" t="s">
        <v>61</v>
      </c>
      <c r="R19" s="143" t="s">
        <v>29</v>
      </c>
      <c r="S19" s="138" t="s">
        <v>30</v>
      </c>
      <c r="T19" s="132"/>
      <c r="U19" s="132">
        <v>42</v>
      </c>
      <c r="V19" s="132">
        <v>42</v>
      </c>
      <c r="W19" s="132"/>
      <c r="X19" s="139"/>
    </row>
    <row r="20" spans="1:24" s="24" customFormat="1" ht="15" customHeight="1" thickBot="1" x14ac:dyDescent="0.25">
      <c r="A20" s="199"/>
      <c r="B20" s="199"/>
      <c r="C20" s="200"/>
      <c r="D20" s="200"/>
      <c r="E20" s="106"/>
      <c r="F20" s="106"/>
      <c r="G20" s="106"/>
      <c r="H20" s="106"/>
      <c r="I20" s="106"/>
      <c r="J20" s="199"/>
      <c r="K20" s="201"/>
      <c r="L20" s="201"/>
      <c r="M20" s="201"/>
      <c r="N20" s="201"/>
      <c r="O20" s="201"/>
      <c r="P20" s="201"/>
      <c r="Q20" s="199"/>
      <c r="R20" s="202"/>
      <c r="S20" s="199"/>
      <c r="T20" s="199"/>
      <c r="U20" s="199"/>
      <c r="V20" s="199"/>
      <c r="W20" s="199"/>
      <c r="X20" s="199"/>
    </row>
    <row r="21" spans="1:24" s="25" customFormat="1" x14ac:dyDescent="0.2">
      <c r="A21" s="120">
        <v>3</v>
      </c>
      <c r="B21" s="121" t="s">
        <v>31</v>
      </c>
      <c r="C21" s="122" t="s">
        <v>32</v>
      </c>
      <c r="D21" s="122"/>
      <c r="E21" s="238"/>
      <c r="F21" s="238"/>
      <c r="G21" s="243"/>
      <c r="H21" s="243"/>
      <c r="I21" s="124" t="s">
        <v>22</v>
      </c>
      <c r="J21" s="121"/>
      <c r="K21" s="125"/>
      <c r="L21" s="125"/>
      <c r="M21" s="125"/>
      <c r="N21" s="125"/>
      <c r="O21" s="125"/>
      <c r="P21" s="125"/>
      <c r="Q21" s="121"/>
      <c r="R21" s="123"/>
      <c r="S21" s="123"/>
      <c r="T21" s="123">
        <f>A21*28</f>
        <v>84</v>
      </c>
      <c r="U21" s="123">
        <f>T21*50%</f>
        <v>42</v>
      </c>
      <c r="V21" s="123">
        <f>T21-U21</f>
        <v>42</v>
      </c>
      <c r="W21" s="123"/>
      <c r="X21" s="183" t="s">
        <v>209</v>
      </c>
    </row>
    <row r="22" spans="1:24" s="24" customFormat="1" ht="15" customHeight="1" x14ac:dyDescent="0.2">
      <c r="A22" s="127"/>
      <c r="B22" s="33"/>
      <c r="C22" s="28" t="s">
        <v>33</v>
      </c>
      <c r="D22" s="28"/>
      <c r="E22" s="232" t="s">
        <v>25</v>
      </c>
      <c r="F22" s="232"/>
      <c r="G22" s="242"/>
      <c r="H22" s="242"/>
      <c r="I22" s="33"/>
      <c r="J22" s="33" t="s">
        <v>26</v>
      </c>
      <c r="K22" s="36" t="s">
        <v>27</v>
      </c>
      <c r="L22" s="36"/>
      <c r="M22" s="36"/>
      <c r="N22" s="36" t="s">
        <v>28</v>
      </c>
      <c r="O22" s="36"/>
      <c r="P22" s="36">
        <v>1</v>
      </c>
      <c r="Q22" s="33">
        <v>5.5</v>
      </c>
      <c r="R22" s="26" t="s">
        <v>34</v>
      </c>
      <c r="S22" s="33" t="s">
        <v>159</v>
      </c>
      <c r="T22" s="33"/>
      <c r="U22" s="33">
        <f>U21</f>
        <v>42</v>
      </c>
      <c r="V22" s="33">
        <f>V21</f>
        <v>42</v>
      </c>
      <c r="W22" s="33"/>
      <c r="X22" s="128"/>
    </row>
    <row r="23" spans="1:24" s="25" customFormat="1" ht="15" customHeight="1" x14ac:dyDescent="0.2">
      <c r="A23" s="129">
        <v>3</v>
      </c>
      <c r="B23" s="44" t="s">
        <v>74</v>
      </c>
      <c r="C23" s="45" t="s">
        <v>75</v>
      </c>
      <c r="D23" s="45"/>
      <c r="E23" s="235"/>
      <c r="F23" s="235"/>
      <c r="G23" s="236"/>
      <c r="H23" s="236"/>
      <c r="I23" s="44"/>
      <c r="J23" s="44"/>
      <c r="K23" s="49"/>
      <c r="L23" s="49"/>
      <c r="M23" s="49"/>
      <c r="N23" s="49"/>
      <c r="O23" s="49"/>
      <c r="P23" s="49"/>
      <c r="Q23" s="44"/>
      <c r="R23" s="85"/>
      <c r="S23" s="85"/>
      <c r="T23" s="85">
        <f>A23*28</f>
        <v>84</v>
      </c>
      <c r="U23" s="85">
        <v>36</v>
      </c>
      <c r="V23" s="44">
        <v>48</v>
      </c>
      <c r="W23" s="44"/>
      <c r="X23" s="130" t="s">
        <v>76</v>
      </c>
    </row>
    <row r="24" spans="1:24" s="24" customFormat="1" ht="15" customHeight="1" x14ac:dyDescent="0.2">
      <c r="A24" s="127"/>
      <c r="B24" s="33"/>
      <c r="C24" s="28" t="s">
        <v>77</v>
      </c>
      <c r="D24" s="28"/>
      <c r="E24" s="232" t="s">
        <v>25</v>
      </c>
      <c r="F24" s="232"/>
      <c r="G24" s="232"/>
      <c r="H24" s="232"/>
      <c r="I24" s="67"/>
      <c r="J24" s="33" t="s">
        <v>63</v>
      </c>
      <c r="K24" s="36" t="s">
        <v>27</v>
      </c>
      <c r="L24" s="36"/>
      <c r="M24" s="36"/>
      <c r="N24" s="36" t="s">
        <v>41</v>
      </c>
      <c r="O24" s="36"/>
      <c r="P24" s="36">
        <v>1</v>
      </c>
      <c r="Q24" s="33">
        <v>5.5</v>
      </c>
      <c r="R24" s="26" t="s">
        <v>34</v>
      </c>
      <c r="S24" s="33" t="s">
        <v>159</v>
      </c>
      <c r="T24" s="33"/>
      <c r="U24" s="33">
        <v>36</v>
      </c>
      <c r="V24" s="33">
        <v>48</v>
      </c>
      <c r="W24" s="33"/>
      <c r="X24" s="128"/>
    </row>
    <row r="25" spans="1:24" s="25" customFormat="1" ht="15" customHeight="1" x14ac:dyDescent="0.2">
      <c r="A25" s="129">
        <v>3</v>
      </c>
      <c r="B25" s="44" t="s">
        <v>78</v>
      </c>
      <c r="C25" s="45" t="s">
        <v>79</v>
      </c>
      <c r="D25" s="45"/>
      <c r="E25" s="235"/>
      <c r="F25" s="235"/>
      <c r="G25" s="236"/>
      <c r="H25" s="236"/>
      <c r="I25" s="44"/>
      <c r="J25" s="44"/>
      <c r="K25" s="49"/>
      <c r="L25" s="49"/>
      <c r="M25" s="49"/>
      <c r="N25" s="49"/>
      <c r="O25" s="49"/>
      <c r="P25" s="49"/>
      <c r="Q25" s="44"/>
      <c r="R25" s="85"/>
      <c r="S25" s="85"/>
      <c r="T25" s="85">
        <f>A25*28</f>
        <v>84</v>
      </c>
      <c r="U25" s="85">
        <v>42</v>
      </c>
      <c r="V25" s="44">
        <v>42</v>
      </c>
      <c r="W25" s="44"/>
      <c r="X25" s="130" t="s">
        <v>80</v>
      </c>
    </row>
    <row r="26" spans="1:24" s="24" customFormat="1" ht="15" customHeight="1" x14ac:dyDescent="0.2">
      <c r="A26" s="127"/>
      <c r="B26" s="33"/>
      <c r="C26" s="28" t="s">
        <v>81</v>
      </c>
      <c r="D26" s="28"/>
      <c r="E26" s="232" t="s">
        <v>25</v>
      </c>
      <c r="F26" s="232"/>
      <c r="G26" s="242"/>
      <c r="H26" s="242"/>
      <c r="I26" s="33"/>
      <c r="J26" s="33" t="s">
        <v>63</v>
      </c>
      <c r="K26" s="36" t="s">
        <v>27</v>
      </c>
      <c r="L26" s="104"/>
      <c r="M26" s="36"/>
      <c r="N26" s="36" t="s">
        <v>43</v>
      </c>
      <c r="O26" s="36"/>
      <c r="P26" s="36">
        <v>1</v>
      </c>
      <c r="Q26" s="33">
        <v>5.5</v>
      </c>
      <c r="R26" s="26" t="s">
        <v>34</v>
      </c>
      <c r="S26" s="33" t="s">
        <v>159</v>
      </c>
      <c r="T26" s="33"/>
      <c r="U26" s="33">
        <v>42</v>
      </c>
      <c r="V26" s="33">
        <v>42</v>
      </c>
      <c r="W26" s="33"/>
      <c r="X26" s="128"/>
    </row>
    <row r="27" spans="1:24" s="25" customFormat="1" ht="15" customHeight="1" x14ac:dyDescent="0.2">
      <c r="A27" s="129">
        <v>3</v>
      </c>
      <c r="B27" s="44" t="s">
        <v>82</v>
      </c>
      <c r="C27" s="45" t="s">
        <v>83</v>
      </c>
      <c r="D27" s="45"/>
      <c r="E27" s="235"/>
      <c r="F27" s="235"/>
      <c r="G27" s="236"/>
      <c r="H27" s="236"/>
      <c r="I27" s="44"/>
      <c r="J27" s="44"/>
      <c r="K27" s="49"/>
      <c r="L27" s="49"/>
      <c r="M27" s="49"/>
      <c r="N27" s="49"/>
      <c r="O27" s="49"/>
      <c r="P27" s="49"/>
      <c r="Q27" s="44"/>
      <c r="R27" s="85"/>
      <c r="S27" s="85"/>
      <c r="T27" s="85">
        <f>A27*28</f>
        <v>84</v>
      </c>
      <c r="U27" s="85">
        <v>24</v>
      </c>
      <c r="V27" s="44">
        <v>60</v>
      </c>
      <c r="W27" s="44"/>
      <c r="X27" s="130" t="s">
        <v>84</v>
      </c>
    </row>
    <row r="28" spans="1:24" s="24" customFormat="1" ht="15" customHeight="1" x14ac:dyDescent="0.2">
      <c r="A28" s="127"/>
      <c r="B28" s="33"/>
      <c r="C28" s="28" t="s">
        <v>85</v>
      </c>
      <c r="D28" s="28"/>
      <c r="E28" s="232" t="s">
        <v>25</v>
      </c>
      <c r="F28" s="232"/>
      <c r="G28" s="242"/>
      <c r="H28" s="242"/>
      <c r="I28" s="33"/>
      <c r="J28" s="33" t="s">
        <v>63</v>
      </c>
      <c r="K28" s="36" t="s">
        <v>51</v>
      </c>
      <c r="L28" s="36" t="s">
        <v>86</v>
      </c>
      <c r="M28" s="36"/>
      <c r="N28" s="36"/>
      <c r="O28" s="36"/>
      <c r="P28" s="36">
        <v>1</v>
      </c>
      <c r="Q28" s="33">
        <v>5.5</v>
      </c>
      <c r="R28" s="26" t="s">
        <v>87</v>
      </c>
      <c r="S28" s="33" t="s">
        <v>159</v>
      </c>
      <c r="T28" s="33"/>
      <c r="U28" s="33">
        <v>12</v>
      </c>
      <c r="V28" s="33">
        <v>30</v>
      </c>
      <c r="W28" s="33" t="s">
        <v>54</v>
      </c>
      <c r="X28" s="128"/>
    </row>
    <row r="29" spans="1:24" s="24" customFormat="1" ht="15" customHeight="1" x14ac:dyDescent="0.2">
      <c r="A29" s="127"/>
      <c r="B29" s="33"/>
      <c r="C29" s="28" t="s">
        <v>88</v>
      </c>
      <c r="D29" s="28"/>
      <c r="E29" s="232" t="s">
        <v>25</v>
      </c>
      <c r="F29" s="232"/>
      <c r="G29" s="242"/>
      <c r="H29" s="242"/>
      <c r="I29" s="33"/>
      <c r="J29" s="33" t="s">
        <v>63</v>
      </c>
      <c r="K29" s="36" t="s">
        <v>27</v>
      </c>
      <c r="L29" s="36"/>
      <c r="M29" s="36"/>
      <c r="N29" s="36" t="s">
        <v>41</v>
      </c>
      <c r="O29" s="36"/>
      <c r="P29" s="36">
        <v>0</v>
      </c>
      <c r="Q29" s="36" t="s">
        <v>61</v>
      </c>
      <c r="R29" s="26" t="s">
        <v>89</v>
      </c>
      <c r="S29" s="33" t="s">
        <v>159</v>
      </c>
      <c r="T29" s="33"/>
      <c r="U29" s="33">
        <v>12</v>
      </c>
      <c r="V29" s="33">
        <v>30</v>
      </c>
      <c r="W29" s="33"/>
      <c r="X29" s="128"/>
    </row>
    <row r="30" spans="1:24" s="25" customFormat="1" ht="15" customHeight="1" x14ac:dyDescent="0.2">
      <c r="A30" s="141">
        <v>3</v>
      </c>
      <c r="B30" s="60" t="s">
        <v>55</v>
      </c>
      <c r="C30" s="178" t="s">
        <v>56</v>
      </c>
      <c r="D30" s="117"/>
      <c r="E30" s="233"/>
      <c r="F30" s="233"/>
      <c r="G30" s="237"/>
      <c r="H30" s="237"/>
      <c r="I30" s="60"/>
      <c r="J30" s="60"/>
      <c r="K30" s="59"/>
      <c r="L30" s="59"/>
      <c r="M30" s="59"/>
      <c r="N30" s="59"/>
      <c r="O30" s="59"/>
      <c r="P30" s="59"/>
      <c r="Q30" s="60"/>
      <c r="R30" s="118"/>
      <c r="S30" s="118"/>
      <c r="T30" s="118">
        <f>A30*28</f>
        <v>84</v>
      </c>
      <c r="U30" s="118">
        <v>28</v>
      </c>
      <c r="V30" s="60">
        <v>56</v>
      </c>
      <c r="W30" s="60"/>
      <c r="X30" s="142" t="s">
        <v>57</v>
      </c>
    </row>
    <row r="31" spans="1:24" s="24" customFormat="1" ht="15" customHeight="1" x14ac:dyDescent="0.2">
      <c r="A31" s="127"/>
      <c r="B31" s="33"/>
      <c r="C31" s="28" t="s">
        <v>58</v>
      </c>
      <c r="D31" s="28"/>
      <c r="E31" s="232" t="s">
        <v>25</v>
      </c>
      <c r="F31" s="232"/>
      <c r="G31" s="232"/>
      <c r="H31" s="232"/>
      <c r="I31" s="33"/>
      <c r="J31" s="33" t="s">
        <v>59</v>
      </c>
      <c r="K31" s="36" t="s">
        <v>27</v>
      </c>
      <c r="L31" s="36"/>
      <c r="M31" s="36"/>
      <c r="N31" s="36" t="s">
        <v>41</v>
      </c>
      <c r="O31" s="36"/>
      <c r="P31" s="36">
        <v>0.5</v>
      </c>
      <c r="Q31" s="33">
        <v>5.5</v>
      </c>
      <c r="R31" s="110" t="s">
        <v>89</v>
      </c>
      <c r="S31" s="116" t="s">
        <v>159</v>
      </c>
      <c r="T31" s="33"/>
      <c r="U31" s="33">
        <v>32</v>
      </c>
      <c r="V31" s="33">
        <v>22</v>
      </c>
      <c r="W31" s="33"/>
      <c r="X31" s="128"/>
    </row>
    <row r="32" spans="1:24" s="24" customFormat="1" ht="15" customHeight="1" x14ac:dyDescent="0.2">
      <c r="A32" s="127"/>
      <c r="B32" s="33"/>
      <c r="C32" s="28" t="s">
        <v>60</v>
      </c>
      <c r="D32" s="28"/>
      <c r="E32" s="232" t="s">
        <v>25</v>
      </c>
      <c r="F32" s="232"/>
      <c r="G32" s="232"/>
      <c r="H32" s="232"/>
      <c r="I32" s="33"/>
      <c r="J32" s="33" t="s">
        <v>40</v>
      </c>
      <c r="K32" s="36" t="s">
        <v>27</v>
      </c>
      <c r="L32" s="36"/>
      <c r="M32" s="36"/>
      <c r="N32" s="36" t="s">
        <v>41</v>
      </c>
      <c r="O32" s="36"/>
      <c r="P32" s="36">
        <v>0</v>
      </c>
      <c r="Q32" s="36" t="s">
        <v>61</v>
      </c>
      <c r="R32" s="110" t="s">
        <v>89</v>
      </c>
      <c r="S32" s="116" t="s">
        <v>159</v>
      </c>
      <c r="T32" s="33"/>
      <c r="U32" s="33">
        <v>0</v>
      </c>
      <c r="V32" s="33">
        <v>10</v>
      </c>
      <c r="W32" s="37"/>
      <c r="X32" s="128"/>
    </row>
    <row r="33" spans="1:24" s="24" customFormat="1" ht="15" customHeight="1" thickBot="1" x14ac:dyDescent="0.25">
      <c r="A33" s="131"/>
      <c r="B33" s="132"/>
      <c r="C33" s="133" t="s">
        <v>62</v>
      </c>
      <c r="D33" s="133"/>
      <c r="E33" s="234" t="s">
        <v>25</v>
      </c>
      <c r="F33" s="234"/>
      <c r="G33" s="234"/>
      <c r="H33" s="234"/>
      <c r="I33" s="132"/>
      <c r="J33" s="132" t="s">
        <v>63</v>
      </c>
      <c r="K33" s="136" t="s">
        <v>51</v>
      </c>
      <c r="L33" s="136" t="s">
        <v>52</v>
      </c>
      <c r="M33" s="136"/>
      <c r="N33" s="136"/>
      <c r="O33" s="136"/>
      <c r="P33" s="136">
        <v>0.5</v>
      </c>
      <c r="Q33" s="132">
        <v>5.5</v>
      </c>
      <c r="R33" s="143" t="s">
        <v>87</v>
      </c>
      <c r="S33" s="138" t="s">
        <v>159</v>
      </c>
      <c r="T33" s="132"/>
      <c r="U33" s="132">
        <v>10</v>
      </c>
      <c r="V33" s="132">
        <v>20</v>
      </c>
      <c r="W33" s="132" t="s">
        <v>54</v>
      </c>
      <c r="X33" s="139"/>
    </row>
    <row r="34" spans="1:24" s="24" customFormat="1" ht="15" customHeight="1" thickBot="1" x14ac:dyDescent="0.25">
      <c r="A34" s="199"/>
      <c r="B34" s="199"/>
      <c r="C34" s="200"/>
      <c r="D34" s="200"/>
      <c r="E34" s="106"/>
      <c r="F34" s="106"/>
      <c r="G34" s="199"/>
      <c r="H34" s="199"/>
      <c r="I34" s="199"/>
      <c r="J34" s="199"/>
      <c r="K34" s="201"/>
      <c r="L34" s="201"/>
      <c r="M34" s="201"/>
      <c r="N34" s="201"/>
      <c r="O34" s="201"/>
      <c r="P34" s="201"/>
      <c r="Q34" s="201"/>
      <c r="R34" s="202"/>
      <c r="S34" s="199"/>
      <c r="T34" s="199"/>
      <c r="U34" s="199"/>
      <c r="V34" s="199"/>
      <c r="W34" s="199"/>
      <c r="X34" s="199"/>
    </row>
    <row r="35" spans="1:24" s="25" customFormat="1" x14ac:dyDescent="0.2">
      <c r="A35" s="120">
        <v>3</v>
      </c>
      <c r="B35" s="121" t="s">
        <v>114</v>
      </c>
      <c r="C35" s="122" t="s">
        <v>115</v>
      </c>
      <c r="D35" s="122"/>
      <c r="E35" s="238"/>
      <c r="F35" s="238"/>
      <c r="G35" s="238"/>
      <c r="H35" s="238"/>
      <c r="I35" s="124" t="s">
        <v>22</v>
      </c>
      <c r="J35" s="121"/>
      <c r="K35" s="125"/>
      <c r="L35" s="125"/>
      <c r="M35" s="125"/>
      <c r="N35" s="125"/>
      <c r="O35" s="125"/>
      <c r="P35" s="125"/>
      <c r="Q35" s="121"/>
      <c r="R35" s="123"/>
      <c r="S35" s="123"/>
      <c r="T35" s="123">
        <f>A35*28</f>
        <v>84</v>
      </c>
      <c r="U35" s="123">
        <v>40</v>
      </c>
      <c r="V35" s="121">
        <f>T35-U35</f>
        <v>44</v>
      </c>
      <c r="W35" s="121"/>
      <c r="X35" s="126" t="s">
        <v>46</v>
      </c>
    </row>
    <row r="36" spans="1:24" s="24" customFormat="1" ht="15" customHeight="1" x14ac:dyDescent="0.2">
      <c r="A36" s="127"/>
      <c r="B36" s="33"/>
      <c r="C36" s="109" t="s">
        <v>116</v>
      </c>
      <c r="D36" s="28"/>
      <c r="E36" s="232"/>
      <c r="F36" s="232"/>
      <c r="G36" s="232" t="s">
        <v>25</v>
      </c>
      <c r="H36" s="232"/>
      <c r="I36" s="67"/>
      <c r="J36" s="33" t="s">
        <v>26</v>
      </c>
      <c r="K36" s="36" t="s">
        <v>27</v>
      </c>
      <c r="L36" s="36"/>
      <c r="M36" s="36"/>
      <c r="N36" s="36" t="s">
        <v>28</v>
      </c>
      <c r="O36" s="36"/>
      <c r="P36" s="36">
        <v>1</v>
      </c>
      <c r="Q36" s="33">
        <v>5.5</v>
      </c>
      <c r="R36" s="26" t="s">
        <v>195</v>
      </c>
      <c r="S36" s="33" t="s">
        <v>98</v>
      </c>
      <c r="T36" s="33"/>
      <c r="U36" s="33">
        <v>40</v>
      </c>
      <c r="V36" s="33">
        <f>V35</f>
        <v>44</v>
      </c>
      <c r="W36" s="33"/>
      <c r="X36" s="140"/>
    </row>
    <row r="37" spans="1:24" s="25" customFormat="1" ht="15" customHeight="1" x14ac:dyDescent="0.2">
      <c r="A37" s="141">
        <v>3</v>
      </c>
      <c r="B37" s="60" t="s">
        <v>94</v>
      </c>
      <c r="C37" s="117" t="s">
        <v>95</v>
      </c>
      <c r="D37" s="117"/>
      <c r="E37" s="233"/>
      <c r="F37" s="233"/>
      <c r="G37" s="237"/>
      <c r="H37" s="237"/>
      <c r="I37" s="60"/>
      <c r="J37" s="119"/>
      <c r="K37" s="59"/>
      <c r="L37" s="59"/>
      <c r="M37" s="59"/>
      <c r="N37" s="59"/>
      <c r="O37" s="59"/>
      <c r="P37" s="59"/>
      <c r="Q37" s="60"/>
      <c r="R37" s="118"/>
      <c r="S37" s="118"/>
      <c r="T37" s="118">
        <f>A37*28</f>
        <v>84</v>
      </c>
      <c r="U37" s="118">
        <v>36</v>
      </c>
      <c r="V37" s="60">
        <v>48</v>
      </c>
      <c r="W37" s="60"/>
      <c r="X37" s="142" t="s">
        <v>38</v>
      </c>
    </row>
    <row r="38" spans="1:24" s="24" customFormat="1" ht="15" customHeight="1" x14ac:dyDescent="0.2">
      <c r="A38" s="127"/>
      <c r="B38" s="33"/>
      <c r="C38" s="28" t="s">
        <v>96</v>
      </c>
      <c r="D38" s="28"/>
      <c r="E38" s="232"/>
      <c r="F38" s="232"/>
      <c r="G38" s="232" t="s">
        <v>25</v>
      </c>
      <c r="H38" s="232"/>
      <c r="I38" s="67"/>
      <c r="J38" s="33" t="s">
        <v>40</v>
      </c>
      <c r="K38" s="36" t="s">
        <v>27</v>
      </c>
      <c r="L38" s="36"/>
      <c r="M38" s="36"/>
      <c r="N38" s="36" t="s">
        <v>41</v>
      </c>
      <c r="O38" s="36"/>
      <c r="P38" s="36">
        <v>1</v>
      </c>
      <c r="Q38" s="33">
        <v>5.5</v>
      </c>
      <c r="R38" s="26" t="s">
        <v>195</v>
      </c>
      <c r="S38" s="33" t="s">
        <v>98</v>
      </c>
      <c r="T38" s="33"/>
      <c r="U38" s="33">
        <v>36</v>
      </c>
      <c r="V38" s="33">
        <v>48</v>
      </c>
      <c r="W38" s="33"/>
      <c r="X38" s="128"/>
    </row>
    <row r="39" spans="1:24" s="25" customFormat="1" ht="15" customHeight="1" x14ac:dyDescent="0.2">
      <c r="A39" s="129">
        <v>3</v>
      </c>
      <c r="B39" s="44" t="s">
        <v>99</v>
      </c>
      <c r="C39" s="117" t="s">
        <v>100</v>
      </c>
      <c r="D39" s="45"/>
      <c r="E39" s="235"/>
      <c r="F39" s="235"/>
      <c r="G39" s="236"/>
      <c r="H39" s="236"/>
      <c r="I39" s="44"/>
      <c r="J39" s="44"/>
      <c r="K39" s="49"/>
      <c r="L39" s="49"/>
      <c r="M39" s="49"/>
      <c r="N39" s="49"/>
      <c r="O39" s="49"/>
      <c r="P39" s="49"/>
      <c r="Q39" s="44"/>
      <c r="R39" s="85"/>
      <c r="S39" s="85"/>
      <c r="T39" s="85">
        <f>A39*28</f>
        <v>84</v>
      </c>
      <c r="U39" s="85">
        <v>34</v>
      </c>
      <c r="V39" s="44">
        <v>50</v>
      </c>
      <c r="W39" s="44"/>
      <c r="X39" s="130" t="s">
        <v>101</v>
      </c>
    </row>
    <row r="40" spans="1:24" s="24" customFormat="1" ht="15" customHeight="1" x14ac:dyDescent="0.2">
      <c r="A40" s="127"/>
      <c r="B40" s="33"/>
      <c r="C40" s="28" t="s">
        <v>102</v>
      </c>
      <c r="D40" s="28"/>
      <c r="E40" s="232"/>
      <c r="F40" s="232"/>
      <c r="G40" s="232" t="s">
        <v>25</v>
      </c>
      <c r="H40" s="232"/>
      <c r="I40" s="67"/>
      <c r="J40" s="33" t="s">
        <v>103</v>
      </c>
      <c r="K40" s="36" t="s">
        <v>27</v>
      </c>
      <c r="L40" s="36"/>
      <c r="M40" s="36"/>
      <c r="N40" s="36" t="s">
        <v>43</v>
      </c>
      <c r="O40" s="36"/>
      <c r="P40" s="36">
        <v>0</v>
      </c>
      <c r="Q40" s="36" t="s">
        <v>61</v>
      </c>
      <c r="R40" s="26" t="s">
        <v>304</v>
      </c>
      <c r="S40" s="33" t="s">
        <v>98</v>
      </c>
      <c r="T40" s="33"/>
      <c r="U40" s="33">
        <v>6</v>
      </c>
      <c r="V40" s="33">
        <v>4</v>
      </c>
      <c r="W40" s="33"/>
      <c r="X40" s="128"/>
    </row>
    <row r="41" spans="1:24" s="24" customFormat="1" ht="15" customHeight="1" x14ac:dyDescent="0.2">
      <c r="A41" s="127"/>
      <c r="B41" s="33"/>
      <c r="C41" s="28" t="s">
        <v>104</v>
      </c>
      <c r="D41" s="28"/>
      <c r="E41" s="232"/>
      <c r="F41" s="232"/>
      <c r="G41" s="232" t="s">
        <v>25</v>
      </c>
      <c r="H41" s="232"/>
      <c r="I41" s="67"/>
      <c r="J41" s="33" t="s">
        <v>63</v>
      </c>
      <c r="K41" s="36" t="s">
        <v>105</v>
      </c>
      <c r="L41" s="36"/>
      <c r="M41" s="36"/>
      <c r="N41" s="36"/>
      <c r="O41" s="36"/>
      <c r="P41" s="36">
        <v>1</v>
      </c>
      <c r="Q41" s="33">
        <v>5.5</v>
      </c>
      <c r="R41" s="26" t="s">
        <v>35</v>
      </c>
      <c r="S41" s="33" t="s">
        <v>98</v>
      </c>
      <c r="T41" s="33"/>
      <c r="U41" s="33">
        <v>34</v>
      </c>
      <c r="V41" s="33">
        <v>50</v>
      </c>
      <c r="W41" s="33" t="s">
        <v>54</v>
      </c>
      <c r="X41" s="128"/>
    </row>
    <row r="42" spans="1:24" s="25" customFormat="1" ht="15" customHeight="1" x14ac:dyDescent="0.2">
      <c r="A42" s="129">
        <v>3</v>
      </c>
      <c r="B42" s="44" t="s">
        <v>109</v>
      </c>
      <c r="C42" s="117" t="s">
        <v>110</v>
      </c>
      <c r="D42" s="45"/>
      <c r="E42" s="235"/>
      <c r="F42" s="235"/>
      <c r="G42" s="235"/>
      <c r="H42" s="235"/>
      <c r="I42" s="85"/>
      <c r="J42" s="105"/>
      <c r="K42" s="49"/>
      <c r="L42" s="49"/>
      <c r="M42" s="49"/>
      <c r="N42" s="49"/>
      <c r="O42" s="49"/>
      <c r="P42" s="49"/>
      <c r="Q42" s="44"/>
      <c r="R42" s="85"/>
      <c r="S42" s="85"/>
      <c r="T42" s="85">
        <f>A42*28</f>
        <v>84</v>
      </c>
      <c r="U42" s="85">
        <v>24</v>
      </c>
      <c r="V42" s="44">
        <v>60</v>
      </c>
      <c r="W42" s="44"/>
      <c r="X42" s="130" t="s">
        <v>84</v>
      </c>
    </row>
    <row r="43" spans="1:24" s="24" customFormat="1" ht="15" customHeight="1" x14ac:dyDescent="0.2">
      <c r="A43" s="127"/>
      <c r="B43" s="33"/>
      <c r="C43" s="28" t="s">
        <v>111</v>
      </c>
      <c r="D43" s="28"/>
      <c r="E43" s="232"/>
      <c r="F43" s="232"/>
      <c r="G43" s="232" t="s">
        <v>25</v>
      </c>
      <c r="H43" s="232"/>
      <c r="I43" s="67"/>
      <c r="J43" s="33" t="s">
        <v>63</v>
      </c>
      <c r="K43" s="36" t="s">
        <v>51</v>
      </c>
      <c r="L43" s="36" t="s">
        <v>86</v>
      </c>
      <c r="M43" s="36"/>
      <c r="N43" s="36"/>
      <c r="O43" s="36"/>
      <c r="P43" s="36">
        <v>1</v>
      </c>
      <c r="Q43" s="33">
        <v>5.5</v>
      </c>
      <c r="R43" s="26" t="s">
        <v>35</v>
      </c>
      <c r="S43" s="33" t="s">
        <v>98</v>
      </c>
      <c r="T43" s="33"/>
      <c r="U43" s="33">
        <v>24</v>
      </c>
      <c r="V43" s="33">
        <v>30</v>
      </c>
      <c r="W43" s="33" t="s">
        <v>54</v>
      </c>
      <c r="X43" s="128"/>
    </row>
    <row r="44" spans="1:24" s="24" customFormat="1" ht="15" customHeight="1" x14ac:dyDescent="0.2">
      <c r="A44" s="127"/>
      <c r="B44" s="33"/>
      <c r="C44" s="28" t="s">
        <v>112</v>
      </c>
      <c r="D44" s="28"/>
      <c r="E44" s="232"/>
      <c r="F44" s="232"/>
      <c r="G44" s="232" t="s">
        <v>25</v>
      </c>
      <c r="H44" s="232"/>
      <c r="I44" s="67"/>
      <c r="J44" s="33" t="s">
        <v>63</v>
      </c>
      <c r="K44" s="36" t="s">
        <v>27</v>
      </c>
      <c r="L44" s="36"/>
      <c r="M44" s="36"/>
      <c r="N44" s="36" t="s">
        <v>41</v>
      </c>
      <c r="O44" s="36"/>
      <c r="P44" s="36">
        <v>0</v>
      </c>
      <c r="Q44" s="26" t="s">
        <v>113</v>
      </c>
      <c r="R44" s="26" t="s">
        <v>72</v>
      </c>
      <c r="S44" s="33" t="s">
        <v>98</v>
      </c>
      <c r="T44" s="33"/>
      <c r="U44" s="33">
        <v>24</v>
      </c>
      <c r="V44" s="33">
        <v>30</v>
      </c>
      <c r="W44" s="33"/>
      <c r="X44" s="128"/>
    </row>
    <row r="45" spans="1:24" s="25" customFormat="1" ht="15" customHeight="1" x14ac:dyDescent="0.2">
      <c r="A45" s="129">
        <v>3</v>
      </c>
      <c r="B45" s="44" t="s">
        <v>106</v>
      </c>
      <c r="C45" s="117" t="s">
        <v>107</v>
      </c>
      <c r="D45" s="45"/>
      <c r="E45" s="235"/>
      <c r="F45" s="235"/>
      <c r="G45" s="236"/>
      <c r="H45" s="236"/>
      <c r="I45" s="44"/>
      <c r="J45" s="44"/>
      <c r="K45" s="49"/>
      <c r="L45" s="49"/>
      <c r="M45" s="49"/>
      <c r="N45" s="49"/>
      <c r="O45" s="49"/>
      <c r="P45" s="49"/>
      <c r="Q45" s="44"/>
      <c r="R45" s="85"/>
      <c r="S45" s="85"/>
      <c r="T45" s="85">
        <f>A45*28</f>
        <v>84</v>
      </c>
      <c r="U45" s="85">
        <v>28</v>
      </c>
      <c r="V45" s="44">
        <v>56</v>
      </c>
      <c r="W45" s="44"/>
      <c r="X45" s="184" t="s">
        <v>167</v>
      </c>
    </row>
    <row r="46" spans="1:24" s="24" customFormat="1" ht="15" customHeight="1" thickBot="1" x14ac:dyDescent="0.25">
      <c r="A46" s="131"/>
      <c r="B46" s="132"/>
      <c r="C46" s="133" t="s">
        <v>108</v>
      </c>
      <c r="D46" s="133"/>
      <c r="E46" s="234"/>
      <c r="F46" s="234"/>
      <c r="G46" s="234" t="s">
        <v>25</v>
      </c>
      <c r="H46" s="234"/>
      <c r="I46" s="134"/>
      <c r="J46" s="132" t="s">
        <v>63</v>
      </c>
      <c r="K46" s="136" t="s">
        <v>27</v>
      </c>
      <c r="L46" s="136"/>
      <c r="M46" s="136"/>
      <c r="N46" s="136" t="s">
        <v>41</v>
      </c>
      <c r="O46" s="136"/>
      <c r="P46" s="136">
        <v>1</v>
      </c>
      <c r="Q46" s="136" t="s">
        <v>61</v>
      </c>
      <c r="R46" s="137" t="s">
        <v>195</v>
      </c>
      <c r="S46" s="132" t="s">
        <v>98</v>
      </c>
      <c r="T46" s="132"/>
      <c r="U46" s="132">
        <v>28</v>
      </c>
      <c r="V46" s="132">
        <v>56</v>
      </c>
      <c r="W46" s="132"/>
      <c r="X46" s="139"/>
    </row>
    <row r="47" spans="1:24" s="24" customFormat="1" ht="15" customHeight="1" thickBot="1" x14ac:dyDescent="0.25">
      <c r="A47" s="199"/>
      <c r="B47" s="199"/>
      <c r="C47" s="200"/>
      <c r="D47" s="200"/>
      <c r="E47" s="106"/>
      <c r="F47" s="106"/>
      <c r="G47" s="106"/>
      <c r="H47" s="106"/>
      <c r="I47" s="106"/>
      <c r="J47" s="199"/>
      <c r="K47" s="201"/>
      <c r="L47" s="201"/>
      <c r="M47" s="201"/>
      <c r="N47" s="201"/>
      <c r="O47" s="201"/>
      <c r="P47" s="201"/>
      <c r="Q47" s="202"/>
      <c r="R47" s="202"/>
      <c r="S47" s="199"/>
      <c r="T47" s="199"/>
      <c r="U47" s="199"/>
      <c r="V47" s="199"/>
      <c r="W47" s="199"/>
      <c r="X47" s="199"/>
    </row>
    <row r="48" spans="1:24" s="25" customFormat="1" x14ac:dyDescent="0.2">
      <c r="A48" s="120">
        <v>6</v>
      </c>
      <c r="B48" s="121" t="s">
        <v>132</v>
      </c>
      <c r="C48" s="122" t="s">
        <v>133</v>
      </c>
      <c r="D48" s="122"/>
      <c r="E48" s="238"/>
      <c r="F48" s="238"/>
      <c r="G48" s="238"/>
      <c r="H48" s="238"/>
      <c r="I48" s="124" t="s">
        <v>22</v>
      </c>
      <c r="J48" s="121"/>
      <c r="K48" s="125"/>
      <c r="L48" s="125"/>
      <c r="M48" s="125"/>
      <c r="N48" s="125"/>
      <c r="O48" s="125"/>
      <c r="P48" s="125"/>
      <c r="Q48" s="121"/>
      <c r="R48" s="123"/>
      <c r="S48" s="123"/>
      <c r="T48" s="123">
        <f>A48*28</f>
        <v>168</v>
      </c>
      <c r="U48" s="123">
        <v>45</v>
      </c>
      <c r="V48" s="121">
        <v>123</v>
      </c>
      <c r="W48" s="121"/>
      <c r="X48" s="126" t="s">
        <v>134</v>
      </c>
    </row>
    <row r="49" spans="1:24" s="24" customFormat="1" ht="15" customHeight="1" x14ac:dyDescent="0.2">
      <c r="A49" s="127"/>
      <c r="B49" s="33"/>
      <c r="C49" s="28" t="s">
        <v>135</v>
      </c>
      <c r="D49" s="28"/>
      <c r="E49" s="232"/>
      <c r="F49" s="232"/>
      <c r="G49" s="232" t="s">
        <v>25</v>
      </c>
      <c r="H49" s="232"/>
      <c r="I49" s="67"/>
      <c r="J49" s="33" t="s">
        <v>26</v>
      </c>
      <c r="K49" s="36" t="s">
        <v>27</v>
      </c>
      <c r="L49" s="36"/>
      <c r="M49" s="36"/>
      <c r="N49" s="36" t="s">
        <v>28</v>
      </c>
      <c r="O49" s="36"/>
      <c r="P49" s="36">
        <v>1</v>
      </c>
      <c r="Q49" s="33">
        <v>5.5</v>
      </c>
      <c r="R49" s="26" t="s">
        <v>130</v>
      </c>
      <c r="S49" s="33" t="s">
        <v>121</v>
      </c>
      <c r="T49" s="33"/>
      <c r="U49" s="33">
        <v>45</v>
      </c>
      <c r="V49" s="33">
        <v>123</v>
      </c>
      <c r="W49" s="33"/>
      <c r="X49" s="128"/>
    </row>
    <row r="50" spans="1:24" s="25" customFormat="1" ht="15" customHeight="1" x14ac:dyDescent="0.2">
      <c r="A50" s="141">
        <v>3</v>
      </c>
      <c r="B50" s="60" t="s">
        <v>117</v>
      </c>
      <c r="C50" s="117" t="s">
        <v>118</v>
      </c>
      <c r="D50" s="117"/>
      <c r="E50" s="233"/>
      <c r="F50" s="233"/>
      <c r="G50" s="233"/>
      <c r="H50" s="233"/>
      <c r="I50" s="118"/>
      <c r="J50" s="60"/>
      <c r="K50" s="59"/>
      <c r="L50" s="59"/>
      <c r="M50" s="59"/>
      <c r="N50" s="59"/>
      <c r="O50" s="59"/>
      <c r="P50" s="59"/>
      <c r="Q50" s="60"/>
      <c r="R50" s="118"/>
      <c r="S50" s="118"/>
      <c r="T50" s="118">
        <f>A50*28</f>
        <v>84</v>
      </c>
      <c r="U50" s="118">
        <v>24</v>
      </c>
      <c r="V50" s="60">
        <v>60</v>
      </c>
      <c r="W50" s="60"/>
      <c r="X50" s="142" t="s">
        <v>119</v>
      </c>
    </row>
    <row r="51" spans="1:24" s="24" customFormat="1" ht="15" customHeight="1" x14ac:dyDescent="0.2">
      <c r="A51" s="127"/>
      <c r="B51" s="33"/>
      <c r="C51" s="28" t="s">
        <v>120</v>
      </c>
      <c r="D51" s="28"/>
      <c r="E51" s="232"/>
      <c r="F51" s="232"/>
      <c r="G51" s="232" t="s">
        <v>25</v>
      </c>
      <c r="H51" s="232"/>
      <c r="I51" s="67"/>
      <c r="J51" s="33" t="s">
        <v>63</v>
      </c>
      <c r="K51" s="36" t="s">
        <v>51</v>
      </c>
      <c r="L51" s="36" t="s">
        <v>86</v>
      </c>
      <c r="M51" s="36"/>
      <c r="N51" s="36"/>
      <c r="O51" s="36"/>
      <c r="P51" s="36">
        <v>1</v>
      </c>
      <c r="Q51" s="33">
        <v>5.5</v>
      </c>
      <c r="R51" s="26" t="s">
        <v>73</v>
      </c>
      <c r="S51" s="33" t="s">
        <v>121</v>
      </c>
      <c r="T51" s="33"/>
      <c r="U51" s="33">
        <v>24</v>
      </c>
      <c r="V51" s="33">
        <v>60</v>
      </c>
      <c r="W51" s="33" t="s">
        <v>54</v>
      </c>
      <c r="X51" s="128"/>
    </row>
    <row r="52" spans="1:24" s="25" customFormat="1" ht="15" customHeight="1" x14ac:dyDescent="0.2">
      <c r="A52" s="129">
        <v>3</v>
      </c>
      <c r="B52" s="44" t="s">
        <v>122</v>
      </c>
      <c r="C52" s="45" t="s">
        <v>123</v>
      </c>
      <c r="D52" s="45"/>
      <c r="E52" s="235"/>
      <c r="F52" s="235"/>
      <c r="G52" s="235"/>
      <c r="H52" s="235"/>
      <c r="I52" s="85"/>
      <c r="J52" s="44"/>
      <c r="K52" s="49"/>
      <c r="L52" s="49"/>
      <c r="M52" s="49"/>
      <c r="N52" s="49"/>
      <c r="O52" s="49"/>
      <c r="P52" s="49"/>
      <c r="Q52" s="44"/>
      <c r="R52" s="85"/>
      <c r="S52" s="85"/>
      <c r="T52" s="85">
        <f>A52*28</f>
        <v>84</v>
      </c>
      <c r="U52" s="85">
        <v>28</v>
      </c>
      <c r="V52" s="44">
        <v>56</v>
      </c>
      <c r="W52" s="44"/>
      <c r="X52" s="130" t="s">
        <v>57</v>
      </c>
    </row>
    <row r="53" spans="1:24" s="24" customFormat="1" ht="15" customHeight="1" x14ac:dyDescent="0.2">
      <c r="A53" s="127"/>
      <c r="B53" s="33"/>
      <c r="C53" s="28" t="s">
        <v>124</v>
      </c>
      <c r="D53" s="28"/>
      <c r="E53" s="232"/>
      <c r="F53" s="232"/>
      <c r="G53" s="232" t="s">
        <v>25</v>
      </c>
      <c r="H53" s="232"/>
      <c r="I53" s="67"/>
      <c r="J53" s="33" t="s">
        <v>59</v>
      </c>
      <c r="K53" s="36" t="s">
        <v>27</v>
      </c>
      <c r="L53" s="36"/>
      <c r="M53" s="36"/>
      <c r="N53" s="36" t="s">
        <v>41</v>
      </c>
      <c r="O53" s="36"/>
      <c r="P53" s="36">
        <v>0.5</v>
      </c>
      <c r="Q53" s="33">
        <v>5.5</v>
      </c>
      <c r="R53" s="26" t="s">
        <v>125</v>
      </c>
      <c r="S53" s="33" t="s">
        <v>121</v>
      </c>
      <c r="T53" s="33"/>
      <c r="U53" s="33">
        <v>28</v>
      </c>
      <c r="V53" s="33">
        <v>28</v>
      </c>
      <c r="W53" s="33"/>
      <c r="X53" s="128"/>
    </row>
    <row r="54" spans="1:24" s="24" customFormat="1" ht="15" customHeight="1" x14ac:dyDescent="0.2">
      <c r="A54" s="127"/>
      <c r="B54" s="33"/>
      <c r="C54" s="28" t="s">
        <v>126</v>
      </c>
      <c r="D54" s="28"/>
      <c r="E54" s="232"/>
      <c r="F54" s="232"/>
      <c r="G54" s="232" t="s">
        <v>25</v>
      </c>
      <c r="H54" s="232"/>
      <c r="I54" s="67"/>
      <c r="J54" s="33" t="s">
        <v>50</v>
      </c>
      <c r="K54" s="36" t="s">
        <v>51</v>
      </c>
      <c r="L54" s="36" t="s">
        <v>52</v>
      </c>
      <c r="M54" s="36"/>
      <c r="N54" s="36"/>
      <c r="O54" s="36"/>
      <c r="P54" s="36">
        <v>0.5</v>
      </c>
      <c r="Q54" s="33">
        <v>5.5</v>
      </c>
      <c r="R54" s="26" t="s">
        <v>73</v>
      </c>
      <c r="S54" s="33" t="s">
        <v>121</v>
      </c>
      <c r="T54" s="33"/>
      <c r="U54" s="33">
        <v>28</v>
      </c>
      <c r="V54" s="33">
        <v>28</v>
      </c>
      <c r="W54" s="33" t="s">
        <v>54</v>
      </c>
      <c r="X54" s="128"/>
    </row>
    <row r="55" spans="1:24" s="25" customFormat="1" ht="15" customHeight="1" x14ac:dyDescent="0.2">
      <c r="A55" s="129">
        <v>3</v>
      </c>
      <c r="B55" s="44" t="s">
        <v>127</v>
      </c>
      <c r="C55" s="45" t="s">
        <v>128</v>
      </c>
      <c r="D55" s="45"/>
      <c r="E55" s="235"/>
      <c r="F55" s="235"/>
      <c r="G55" s="235"/>
      <c r="H55" s="235"/>
      <c r="I55" s="85"/>
      <c r="J55" s="44"/>
      <c r="K55" s="49"/>
      <c r="L55" s="49"/>
      <c r="M55" s="49"/>
      <c r="N55" s="49"/>
      <c r="O55" s="49"/>
      <c r="P55" s="49"/>
      <c r="Q55" s="44"/>
      <c r="R55" s="85"/>
      <c r="S55" s="85"/>
      <c r="T55" s="85">
        <f>A55*28</f>
        <v>84</v>
      </c>
      <c r="U55" s="85">
        <v>34</v>
      </c>
      <c r="V55" s="44">
        <v>50</v>
      </c>
      <c r="W55" s="44"/>
      <c r="X55" s="130" t="s">
        <v>101</v>
      </c>
    </row>
    <row r="56" spans="1:24" s="24" customFormat="1" ht="15" customHeight="1" x14ac:dyDescent="0.2">
      <c r="A56" s="127"/>
      <c r="B56" s="33"/>
      <c r="C56" s="28" t="s">
        <v>129</v>
      </c>
      <c r="D56" s="28"/>
      <c r="E56" s="232"/>
      <c r="F56" s="232"/>
      <c r="G56" s="232" t="s">
        <v>25</v>
      </c>
      <c r="H56" s="232"/>
      <c r="I56" s="67"/>
      <c r="J56" s="33" t="s">
        <v>103</v>
      </c>
      <c r="K56" s="36" t="s">
        <v>27</v>
      </c>
      <c r="L56" s="36"/>
      <c r="M56" s="36"/>
      <c r="N56" s="36" t="s">
        <v>43</v>
      </c>
      <c r="O56" s="36"/>
      <c r="P56" s="36">
        <v>0</v>
      </c>
      <c r="Q56" s="36" t="s">
        <v>61</v>
      </c>
      <c r="R56" s="26" t="s">
        <v>303</v>
      </c>
      <c r="S56" s="33" t="s">
        <v>121</v>
      </c>
      <c r="T56" s="33"/>
      <c r="U56" s="33">
        <v>6</v>
      </c>
      <c r="V56" s="33">
        <v>4</v>
      </c>
      <c r="W56" s="33"/>
      <c r="X56" s="128"/>
    </row>
    <row r="57" spans="1:24" s="24" customFormat="1" ht="15" customHeight="1" thickBot="1" x14ac:dyDescent="0.25">
      <c r="A57" s="131"/>
      <c r="B57" s="132"/>
      <c r="C57" s="133" t="s">
        <v>131</v>
      </c>
      <c r="D57" s="133"/>
      <c r="E57" s="234"/>
      <c r="F57" s="234"/>
      <c r="G57" s="234" t="s">
        <v>25</v>
      </c>
      <c r="H57" s="234"/>
      <c r="I57" s="134"/>
      <c r="J57" s="132" t="s">
        <v>63</v>
      </c>
      <c r="K57" s="136" t="s">
        <v>105</v>
      </c>
      <c r="L57" s="136"/>
      <c r="M57" s="136"/>
      <c r="N57" s="136"/>
      <c r="O57" s="136"/>
      <c r="P57" s="136">
        <v>1</v>
      </c>
      <c r="Q57" s="132">
        <v>5.5</v>
      </c>
      <c r="R57" s="137" t="s">
        <v>73</v>
      </c>
      <c r="S57" s="132" t="s">
        <v>121</v>
      </c>
      <c r="T57" s="132"/>
      <c r="U57" s="132">
        <v>28</v>
      </c>
      <c r="V57" s="132">
        <v>46</v>
      </c>
      <c r="W57" s="132" t="s">
        <v>54</v>
      </c>
      <c r="X57" s="139"/>
    </row>
    <row r="58" spans="1:24" ht="15" customHeight="1" x14ac:dyDescent="0.2">
      <c r="A58" s="106">
        <f>SUM(A6:A57)</f>
        <v>60</v>
      </c>
      <c r="B58" s="255" t="s">
        <v>320</v>
      </c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</row>
    <row r="59" spans="1:24" s="24" customFormat="1" ht="15" customHeight="1" x14ac:dyDescent="0.2">
      <c r="A59" s="63"/>
      <c r="B59" s="62"/>
      <c r="C59" s="63"/>
      <c r="D59" s="63"/>
      <c r="E59" s="64"/>
      <c r="F59" s="64"/>
      <c r="G59" s="64"/>
      <c r="H59" s="64"/>
      <c r="I59" s="64"/>
      <c r="J59" s="63"/>
      <c r="K59" s="65"/>
      <c r="L59" s="65"/>
      <c r="M59" s="65"/>
      <c r="N59" s="65"/>
      <c r="O59" s="65"/>
      <c r="P59" s="65"/>
      <c r="Q59" s="62"/>
      <c r="R59" s="66"/>
      <c r="S59" s="62"/>
      <c r="T59" s="62"/>
      <c r="U59" s="62"/>
      <c r="V59" s="62"/>
      <c r="W59" s="62"/>
      <c r="X59" s="62"/>
    </row>
    <row r="60" spans="1:24" s="24" customFormat="1" ht="15" customHeight="1" x14ac:dyDescent="0.2">
      <c r="A60" s="62"/>
      <c r="B60" s="62"/>
      <c r="C60" s="63"/>
      <c r="D60" s="63"/>
      <c r="E60" s="64"/>
      <c r="F60" s="64"/>
      <c r="G60" s="64"/>
      <c r="H60" s="64"/>
      <c r="I60" s="64"/>
      <c r="J60" s="63"/>
      <c r="K60" s="65"/>
      <c r="L60" s="65"/>
      <c r="M60" s="65"/>
      <c r="N60" s="65"/>
      <c r="O60" s="65"/>
      <c r="P60" s="65"/>
      <c r="Q60" s="62"/>
      <c r="R60" s="66"/>
      <c r="S60" s="62"/>
      <c r="T60" s="62"/>
      <c r="U60" s="62"/>
      <c r="V60" s="62"/>
      <c r="W60" s="62"/>
      <c r="X60" s="62"/>
    </row>
    <row r="61" spans="1:24" s="192" customFormat="1" ht="25" thickBot="1" x14ac:dyDescent="0.35">
      <c r="A61" s="187" t="e">
        <f>#REF!</f>
        <v>#REF!</v>
      </c>
      <c r="B61" s="188"/>
      <c r="C61" s="189"/>
      <c r="D61" s="189"/>
      <c r="E61" s="190"/>
      <c r="F61" s="190"/>
      <c r="G61" s="190"/>
      <c r="H61" s="190"/>
      <c r="I61" s="190"/>
      <c r="J61" s="191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</row>
    <row r="62" spans="1:24" ht="15" customHeight="1" x14ac:dyDescent="0.2">
      <c r="A62" s="216" t="s">
        <v>0</v>
      </c>
      <c r="B62" s="217" t="s">
        <v>136</v>
      </c>
      <c r="C62" s="217"/>
      <c r="D62" s="217"/>
      <c r="E62" s="217" t="s">
        <v>1</v>
      </c>
      <c r="F62" s="217"/>
      <c r="G62" s="217"/>
      <c r="H62" s="217"/>
      <c r="I62" s="217" t="s">
        <v>2</v>
      </c>
      <c r="J62" s="249" t="s">
        <v>3</v>
      </c>
      <c r="K62" s="217" t="s">
        <v>4</v>
      </c>
      <c r="L62" s="217" t="s">
        <v>5</v>
      </c>
      <c r="M62" s="217" t="s">
        <v>6</v>
      </c>
      <c r="N62" s="217" t="s">
        <v>7</v>
      </c>
      <c r="O62" s="217" t="s">
        <v>8</v>
      </c>
      <c r="P62" s="217" t="s">
        <v>9</v>
      </c>
      <c r="Q62" s="252" t="s">
        <v>10</v>
      </c>
      <c r="R62" s="217" t="s">
        <v>11</v>
      </c>
      <c r="S62" s="217"/>
      <c r="T62" s="217" t="s">
        <v>12</v>
      </c>
      <c r="U62" s="217" t="s">
        <v>13</v>
      </c>
      <c r="V62" s="217" t="s">
        <v>14</v>
      </c>
      <c r="W62" s="217" t="s">
        <v>15</v>
      </c>
      <c r="X62" s="218" t="s">
        <v>16</v>
      </c>
    </row>
    <row r="63" spans="1:24" ht="15" customHeight="1" x14ac:dyDescent="0.2">
      <c r="A63" s="239"/>
      <c r="B63" s="240"/>
      <c r="C63" s="240"/>
      <c r="D63" s="240"/>
      <c r="E63" s="240"/>
      <c r="F63" s="240"/>
      <c r="G63" s="240"/>
      <c r="H63" s="240"/>
      <c r="I63" s="240"/>
      <c r="J63" s="250"/>
      <c r="K63" s="240"/>
      <c r="L63" s="240"/>
      <c r="M63" s="240"/>
      <c r="N63" s="240"/>
      <c r="O63" s="240"/>
      <c r="P63" s="240"/>
      <c r="Q63" s="253"/>
      <c r="R63" s="240"/>
      <c r="S63" s="240"/>
      <c r="T63" s="240"/>
      <c r="U63" s="240"/>
      <c r="V63" s="240"/>
      <c r="W63" s="240"/>
      <c r="X63" s="247"/>
    </row>
    <row r="64" spans="1:24" ht="16" thickBot="1" x14ac:dyDescent="0.25">
      <c r="A64" s="219"/>
      <c r="B64" s="220"/>
      <c r="C64" s="220"/>
      <c r="D64" s="220"/>
      <c r="E64" s="248">
        <v>1</v>
      </c>
      <c r="F64" s="248"/>
      <c r="G64" s="248">
        <v>2</v>
      </c>
      <c r="H64" s="248"/>
      <c r="I64" s="220"/>
      <c r="J64" s="251"/>
      <c r="K64" s="220"/>
      <c r="L64" s="220"/>
      <c r="M64" s="220"/>
      <c r="N64" s="220"/>
      <c r="O64" s="220"/>
      <c r="P64" s="220"/>
      <c r="Q64" s="254"/>
      <c r="R64" s="197" t="s">
        <v>17</v>
      </c>
      <c r="S64" s="197" t="s">
        <v>18</v>
      </c>
      <c r="T64" s="220"/>
      <c r="U64" s="220"/>
      <c r="V64" s="220"/>
      <c r="W64" s="220"/>
      <c r="X64" s="221"/>
    </row>
    <row r="65" spans="1:24" x14ac:dyDescent="0.2">
      <c r="A65" s="86"/>
      <c r="B65" s="86"/>
      <c r="C65" s="86"/>
      <c r="D65" s="86"/>
      <c r="E65" s="86"/>
      <c r="F65" s="86"/>
      <c r="G65" s="86"/>
      <c r="H65" s="86"/>
      <c r="I65" s="86"/>
      <c r="J65" s="195"/>
      <c r="K65" s="86"/>
      <c r="L65" s="86"/>
      <c r="M65" s="86"/>
      <c r="N65" s="86"/>
      <c r="O65" s="86"/>
      <c r="P65" s="86"/>
      <c r="Q65" s="196"/>
      <c r="R65" s="86"/>
      <c r="S65" s="86"/>
      <c r="T65" s="86"/>
      <c r="U65" s="86"/>
      <c r="V65" s="86"/>
      <c r="W65" s="86"/>
      <c r="X65" s="86"/>
    </row>
    <row r="66" spans="1:24" ht="14.5" customHeight="1" thickBot="1" x14ac:dyDescent="0.25">
      <c r="A66" s="246" t="s">
        <v>137</v>
      </c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</row>
    <row r="67" spans="1:24" s="27" customFormat="1" x14ac:dyDescent="0.2">
      <c r="A67" s="120">
        <v>6</v>
      </c>
      <c r="B67" s="144" t="s">
        <v>152</v>
      </c>
      <c r="C67" s="122" t="s">
        <v>153</v>
      </c>
      <c r="D67" s="122"/>
      <c r="E67" s="262"/>
      <c r="F67" s="262"/>
      <c r="G67" s="277"/>
      <c r="H67" s="277"/>
      <c r="I67" s="124" t="s">
        <v>22</v>
      </c>
      <c r="J67" s="121"/>
      <c r="K67" s="125"/>
      <c r="L67" s="125"/>
      <c r="M67" s="125"/>
      <c r="N67" s="125"/>
      <c r="O67" s="125"/>
      <c r="P67" s="125"/>
      <c r="Q67" s="121"/>
      <c r="R67" s="123"/>
      <c r="S67" s="123"/>
      <c r="T67" s="123">
        <f>A67*28</f>
        <v>168</v>
      </c>
      <c r="U67" s="123">
        <v>40</v>
      </c>
      <c r="V67" s="121">
        <v>128</v>
      </c>
      <c r="W67" s="121"/>
      <c r="X67" s="126" t="s">
        <v>119</v>
      </c>
    </row>
    <row r="68" spans="1:24" ht="15" customHeight="1" x14ac:dyDescent="0.2">
      <c r="A68" s="127"/>
      <c r="B68" s="32"/>
      <c r="C68" s="28" t="s">
        <v>154</v>
      </c>
      <c r="D68" s="28"/>
      <c r="E68" s="258" t="s">
        <v>25</v>
      </c>
      <c r="F68" s="258"/>
      <c r="G68" s="242"/>
      <c r="H68" s="242"/>
      <c r="I68" s="33"/>
      <c r="J68" s="33" t="s">
        <v>26</v>
      </c>
      <c r="K68" s="36" t="s">
        <v>27</v>
      </c>
      <c r="L68" s="36"/>
      <c r="M68" s="36"/>
      <c r="N68" s="36" t="s">
        <v>28</v>
      </c>
      <c r="O68" s="36"/>
      <c r="P68" s="36">
        <v>1</v>
      </c>
      <c r="Q68" s="33">
        <v>5.5</v>
      </c>
      <c r="R68" s="26" t="s">
        <v>143</v>
      </c>
      <c r="S68" s="33" t="s">
        <v>30</v>
      </c>
      <c r="T68" s="33"/>
      <c r="U68" s="26">
        <v>40</v>
      </c>
      <c r="V68" s="33">
        <v>128</v>
      </c>
      <c r="W68" s="33"/>
      <c r="X68" s="128"/>
    </row>
    <row r="69" spans="1:24" s="27" customFormat="1" ht="15" customHeight="1" x14ac:dyDescent="0.2">
      <c r="A69" s="129">
        <v>3</v>
      </c>
      <c r="B69" s="44" t="s">
        <v>138</v>
      </c>
      <c r="C69" s="45" t="s">
        <v>139</v>
      </c>
      <c r="D69" s="45"/>
      <c r="E69" s="235"/>
      <c r="F69" s="235"/>
      <c r="G69" s="236"/>
      <c r="H69" s="236"/>
      <c r="I69" s="44"/>
      <c r="J69" s="45"/>
      <c r="K69" s="49"/>
      <c r="L69" s="49"/>
      <c r="M69" s="49"/>
      <c r="N69" s="49"/>
      <c r="O69" s="49"/>
      <c r="P69" s="49"/>
      <c r="Q69" s="44"/>
      <c r="R69" s="85"/>
      <c r="S69" s="44"/>
      <c r="T69" s="85">
        <f>A69*28</f>
        <v>84</v>
      </c>
      <c r="U69" s="44">
        <v>53</v>
      </c>
      <c r="V69" s="44">
        <v>31</v>
      </c>
      <c r="W69" s="44"/>
      <c r="X69" s="130" t="s">
        <v>140</v>
      </c>
    </row>
    <row r="70" spans="1:24" ht="15" customHeight="1" x14ac:dyDescent="0.2">
      <c r="A70" s="127"/>
      <c r="B70" s="32"/>
      <c r="C70" s="28" t="s">
        <v>141</v>
      </c>
      <c r="D70" s="28"/>
      <c r="E70" s="258" t="s">
        <v>25</v>
      </c>
      <c r="F70" s="258"/>
      <c r="G70" s="242"/>
      <c r="H70" s="242"/>
      <c r="I70" s="33"/>
      <c r="J70" s="33" t="s">
        <v>142</v>
      </c>
      <c r="K70" s="36" t="s">
        <v>27</v>
      </c>
      <c r="L70" s="36"/>
      <c r="M70" s="36"/>
      <c r="N70" s="36" t="s">
        <v>43</v>
      </c>
      <c r="O70" s="36"/>
      <c r="P70" s="36">
        <v>1</v>
      </c>
      <c r="Q70" s="33">
        <v>5.5</v>
      </c>
      <c r="R70" s="26" t="s">
        <v>143</v>
      </c>
      <c r="S70" s="33" t="s">
        <v>30</v>
      </c>
      <c r="T70" s="33"/>
      <c r="U70" s="26">
        <v>42</v>
      </c>
      <c r="V70" s="33">
        <v>18</v>
      </c>
      <c r="W70" s="33"/>
      <c r="X70" s="128"/>
    </row>
    <row r="71" spans="1:24" s="27" customFormat="1" ht="15" customHeight="1" x14ac:dyDescent="0.2">
      <c r="A71" s="129">
        <v>3</v>
      </c>
      <c r="B71" s="52" t="s">
        <v>144</v>
      </c>
      <c r="C71" s="45" t="s">
        <v>145</v>
      </c>
      <c r="D71" s="45"/>
      <c r="E71" s="257"/>
      <c r="F71" s="257"/>
      <c r="G71" s="256"/>
      <c r="H71" s="256"/>
      <c r="I71" s="50"/>
      <c r="J71" s="44"/>
      <c r="K71" s="49"/>
      <c r="L71" s="49"/>
      <c r="M71" s="49"/>
      <c r="N71" s="49"/>
      <c r="O71" s="49"/>
      <c r="P71" s="49"/>
      <c r="Q71" s="44"/>
      <c r="R71" s="85"/>
      <c r="S71" s="85"/>
      <c r="T71" s="85">
        <f>A71*28</f>
        <v>84</v>
      </c>
      <c r="U71" s="85">
        <v>40</v>
      </c>
      <c r="V71" s="50">
        <v>44</v>
      </c>
      <c r="W71" s="44"/>
      <c r="X71" s="130" t="s">
        <v>101</v>
      </c>
    </row>
    <row r="72" spans="1:24" ht="15" customHeight="1" x14ac:dyDescent="0.2">
      <c r="A72" s="127"/>
      <c r="B72" s="32"/>
      <c r="C72" s="28" t="s">
        <v>146</v>
      </c>
      <c r="D72" s="28"/>
      <c r="E72" s="258" t="s">
        <v>25</v>
      </c>
      <c r="F72" s="258"/>
      <c r="G72" s="259"/>
      <c r="H72" s="259"/>
      <c r="I72" s="32"/>
      <c r="J72" s="33" t="s">
        <v>103</v>
      </c>
      <c r="K72" s="36" t="s">
        <v>27</v>
      </c>
      <c r="L72" s="36"/>
      <c r="M72" s="36"/>
      <c r="N72" s="36" t="s">
        <v>43</v>
      </c>
      <c r="O72" s="36"/>
      <c r="P72" s="36">
        <v>0</v>
      </c>
      <c r="Q72" s="36" t="s">
        <v>61</v>
      </c>
      <c r="R72" s="26" t="s">
        <v>147</v>
      </c>
      <c r="S72" s="33" t="s">
        <v>30</v>
      </c>
      <c r="T72" s="33"/>
      <c r="U72" s="26">
        <v>6</v>
      </c>
      <c r="V72" s="107">
        <v>2</v>
      </c>
      <c r="W72" s="33"/>
      <c r="X72" s="128"/>
    </row>
    <row r="73" spans="1:24" ht="15" customHeight="1" x14ac:dyDescent="0.2">
      <c r="A73" s="127"/>
      <c r="B73" s="32"/>
      <c r="C73" s="28" t="s">
        <v>148</v>
      </c>
      <c r="D73" s="28"/>
      <c r="E73" s="258" t="s">
        <v>25</v>
      </c>
      <c r="F73" s="258"/>
      <c r="G73" s="242"/>
      <c r="H73" s="242"/>
      <c r="I73" s="33"/>
      <c r="J73" s="33" t="s">
        <v>63</v>
      </c>
      <c r="K73" s="36" t="s">
        <v>105</v>
      </c>
      <c r="L73" s="36"/>
      <c r="M73" s="36"/>
      <c r="N73" s="36"/>
      <c r="O73" s="36"/>
      <c r="P73" s="36">
        <v>1</v>
      </c>
      <c r="Q73" s="33">
        <v>5.5</v>
      </c>
      <c r="R73" s="26" t="s">
        <v>53</v>
      </c>
      <c r="S73" s="33" t="s">
        <v>30</v>
      </c>
      <c r="T73" s="33"/>
      <c r="U73" s="26">
        <v>34</v>
      </c>
      <c r="V73" s="33">
        <v>42</v>
      </c>
      <c r="W73" s="33" t="s">
        <v>54</v>
      </c>
      <c r="X73" s="128"/>
    </row>
    <row r="74" spans="1:24" s="27" customFormat="1" ht="15" customHeight="1" x14ac:dyDescent="0.2">
      <c r="A74" s="129">
        <v>3</v>
      </c>
      <c r="B74" s="52" t="s">
        <v>149</v>
      </c>
      <c r="C74" s="45" t="s">
        <v>150</v>
      </c>
      <c r="D74" s="45"/>
      <c r="E74" s="257"/>
      <c r="F74" s="257"/>
      <c r="G74" s="256"/>
      <c r="H74" s="256"/>
      <c r="I74" s="50"/>
      <c r="J74" s="44"/>
      <c r="K74" s="49"/>
      <c r="L74" s="49"/>
      <c r="M74" s="49"/>
      <c r="N74" s="49"/>
      <c r="O74" s="49"/>
      <c r="P74" s="49"/>
      <c r="Q74" s="44"/>
      <c r="R74" s="85"/>
      <c r="S74" s="85"/>
      <c r="T74" s="85">
        <f>A74*28</f>
        <v>84</v>
      </c>
      <c r="U74" s="85">
        <v>42</v>
      </c>
      <c r="V74" s="44">
        <v>42</v>
      </c>
      <c r="W74" s="44"/>
      <c r="X74" s="130" t="s">
        <v>92</v>
      </c>
    </row>
    <row r="75" spans="1:24" ht="15" customHeight="1" thickBot="1" x14ac:dyDescent="0.25">
      <c r="A75" s="131"/>
      <c r="B75" s="146"/>
      <c r="C75" s="133" t="s">
        <v>151</v>
      </c>
      <c r="D75" s="133"/>
      <c r="E75" s="260" t="s">
        <v>25</v>
      </c>
      <c r="F75" s="260"/>
      <c r="G75" s="263"/>
      <c r="H75" s="263"/>
      <c r="I75" s="146"/>
      <c r="J75" s="132" t="s">
        <v>63</v>
      </c>
      <c r="K75" s="136" t="s">
        <v>105</v>
      </c>
      <c r="L75" s="136"/>
      <c r="M75" s="136"/>
      <c r="N75" s="136"/>
      <c r="O75" s="136"/>
      <c r="P75" s="136">
        <v>1</v>
      </c>
      <c r="Q75" s="132">
        <v>5.5</v>
      </c>
      <c r="R75" s="137" t="s">
        <v>53</v>
      </c>
      <c r="S75" s="132" t="s">
        <v>30</v>
      </c>
      <c r="T75" s="132"/>
      <c r="U75" s="137">
        <v>42</v>
      </c>
      <c r="V75" s="132">
        <v>42</v>
      </c>
      <c r="W75" s="132" t="s">
        <v>54</v>
      </c>
      <c r="X75" s="139"/>
    </row>
    <row r="76" spans="1:24" ht="15" customHeight="1" thickBot="1" x14ac:dyDescent="0.25">
      <c r="A76" s="199"/>
      <c r="B76" s="203"/>
      <c r="C76" s="200"/>
      <c r="D76" s="200"/>
      <c r="E76" s="202"/>
      <c r="F76" s="202"/>
      <c r="G76" s="199"/>
      <c r="H76" s="199"/>
      <c r="I76" s="199"/>
      <c r="J76" s="199"/>
      <c r="K76" s="201"/>
      <c r="L76" s="201"/>
      <c r="M76" s="201"/>
      <c r="N76" s="201"/>
      <c r="O76" s="201"/>
      <c r="P76" s="201"/>
      <c r="Q76" s="199"/>
      <c r="R76" s="202"/>
      <c r="S76" s="199"/>
      <c r="T76" s="199"/>
      <c r="U76" s="202"/>
      <c r="V76" s="199"/>
      <c r="W76" s="199"/>
      <c r="X76" s="199"/>
    </row>
    <row r="77" spans="1:24" s="27" customFormat="1" x14ac:dyDescent="0.2">
      <c r="A77" s="120">
        <v>6</v>
      </c>
      <c r="B77" s="144" t="s">
        <v>169</v>
      </c>
      <c r="C77" s="122" t="s">
        <v>170</v>
      </c>
      <c r="D77" s="122"/>
      <c r="E77" s="262"/>
      <c r="F77" s="262"/>
      <c r="G77" s="243"/>
      <c r="H77" s="243"/>
      <c r="I77" s="124" t="s">
        <v>22</v>
      </c>
      <c r="J77" s="121"/>
      <c r="K77" s="125"/>
      <c r="L77" s="125"/>
      <c r="M77" s="125"/>
      <c r="N77" s="125"/>
      <c r="O77" s="125"/>
      <c r="P77" s="125"/>
      <c r="Q77" s="121"/>
      <c r="R77" s="123"/>
      <c r="S77" s="123"/>
      <c r="T77" s="123">
        <f>A77*28</f>
        <v>168</v>
      </c>
      <c r="U77" s="123">
        <v>40</v>
      </c>
      <c r="V77" s="121">
        <v>128</v>
      </c>
      <c r="W77" s="121"/>
      <c r="X77" s="126" t="s">
        <v>134</v>
      </c>
    </row>
    <row r="78" spans="1:24" ht="15" customHeight="1" x14ac:dyDescent="0.2">
      <c r="A78" s="127"/>
      <c r="B78" s="32"/>
      <c r="C78" s="28" t="s">
        <v>171</v>
      </c>
      <c r="D78" s="28"/>
      <c r="E78" s="258" t="s">
        <v>25</v>
      </c>
      <c r="F78" s="258"/>
      <c r="G78" s="242"/>
      <c r="H78" s="242"/>
      <c r="I78" s="33"/>
      <c r="J78" s="33" t="s">
        <v>26</v>
      </c>
      <c r="K78" s="36" t="s">
        <v>27</v>
      </c>
      <c r="L78" s="36"/>
      <c r="M78" s="36"/>
      <c r="N78" s="36" t="s">
        <v>28</v>
      </c>
      <c r="O78" s="36"/>
      <c r="P78" s="36">
        <v>1</v>
      </c>
      <c r="Q78" s="33">
        <v>5.5</v>
      </c>
      <c r="R78" s="26" t="s">
        <v>158</v>
      </c>
      <c r="S78" s="33" t="s">
        <v>159</v>
      </c>
      <c r="T78" s="33"/>
      <c r="U78" s="26">
        <v>40</v>
      </c>
      <c r="V78" s="33">
        <v>128</v>
      </c>
      <c r="W78" s="33"/>
      <c r="X78" s="128"/>
    </row>
    <row r="79" spans="1:24" s="27" customFormat="1" ht="15" customHeight="1" x14ac:dyDescent="0.2">
      <c r="A79" s="129">
        <v>3</v>
      </c>
      <c r="B79" s="52" t="s">
        <v>155</v>
      </c>
      <c r="C79" s="54" t="s">
        <v>156</v>
      </c>
      <c r="D79" s="45"/>
      <c r="E79" s="235"/>
      <c r="F79" s="235"/>
      <c r="G79" s="256"/>
      <c r="H79" s="256"/>
      <c r="I79" s="44"/>
      <c r="J79" s="44"/>
      <c r="K79" s="49"/>
      <c r="L79" s="49"/>
      <c r="M79" s="49"/>
      <c r="N79" s="49"/>
      <c r="O79" s="49"/>
      <c r="P79" s="49"/>
      <c r="Q79" s="44"/>
      <c r="R79" s="85"/>
      <c r="S79" s="85"/>
      <c r="T79" s="85">
        <f>A79*28</f>
        <v>84</v>
      </c>
      <c r="U79" s="85">
        <v>24</v>
      </c>
      <c r="V79" s="44">
        <v>60</v>
      </c>
      <c r="W79" s="44"/>
      <c r="X79" s="130" t="s">
        <v>119</v>
      </c>
    </row>
    <row r="80" spans="1:24" ht="15" customHeight="1" x14ac:dyDescent="0.2">
      <c r="A80" s="127"/>
      <c r="B80" s="32"/>
      <c r="C80" s="28" t="s">
        <v>157</v>
      </c>
      <c r="D80" s="28"/>
      <c r="E80" s="258" t="s">
        <v>25</v>
      </c>
      <c r="F80" s="258"/>
      <c r="G80" s="258"/>
      <c r="H80" s="258"/>
      <c r="I80" s="67"/>
      <c r="J80" s="33" t="s">
        <v>63</v>
      </c>
      <c r="K80" s="36" t="s">
        <v>27</v>
      </c>
      <c r="L80" s="36"/>
      <c r="M80" s="36"/>
      <c r="N80" s="36" t="s">
        <v>41</v>
      </c>
      <c r="O80" s="36"/>
      <c r="P80" s="36">
        <v>1</v>
      </c>
      <c r="Q80" s="33">
        <v>5.5</v>
      </c>
      <c r="R80" s="26" t="s">
        <v>158</v>
      </c>
      <c r="S80" s="26" t="s">
        <v>159</v>
      </c>
      <c r="T80" s="26"/>
      <c r="U80" s="26">
        <v>24</v>
      </c>
      <c r="V80" s="33">
        <v>60</v>
      </c>
      <c r="W80" s="33"/>
      <c r="X80" s="128"/>
    </row>
    <row r="81" spans="1:24" s="27" customFormat="1" ht="15" customHeight="1" x14ac:dyDescent="0.2">
      <c r="A81" s="129">
        <v>3</v>
      </c>
      <c r="B81" s="52" t="s">
        <v>160</v>
      </c>
      <c r="C81" s="45" t="s">
        <v>161</v>
      </c>
      <c r="D81" s="45"/>
      <c r="E81" s="257"/>
      <c r="F81" s="257"/>
      <c r="G81" s="235"/>
      <c r="H81" s="235"/>
      <c r="I81" s="85"/>
      <c r="J81" s="76"/>
      <c r="K81" s="49"/>
      <c r="L81" s="49"/>
      <c r="M81" s="49"/>
      <c r="N81" s="49"/>
      <c r="O81" s="49"/>
      <c r="P81" s="49"/>
      <c r="Q81" s="44"/>
      <c r="R81" s="85"/>
      <c r="S81" s="85"/>
      <c r="T81" s="85">
        <f>A81*28</f>
        <v>84</v>
      </c>
      <c r="U81" s="85">
        <v>42</v>
      </c>
      <c r="V81" s="44">
        <v>42</v>
      </c>
      <c r="W81" s="44"/>
      <c r="X81" s="130" t="s">
        <v>101</v>
      </c>
    </row>
    <row r="82" spans="1:24" ht="15" customHeight="1" x14ac:dyDescent="0.2">
      <c r="A82" s="127"/>
      <c r="B82" s="32"/>
      <c r="C82" s="28" t="s">
        <v>162</v>
      </c>
      <c r="D82" s="28"/>
      <c r="E82" s="258" t="s">
        <v>25</v>
      </c>
      <c r="F82" s="258"/>
      <c r="G82" s="259"/>
      <c r="H82" s="259"/>
      <c r="I82" s="32"/>
      <c r="J82" s="33" t="s">
        <v>103</v>
      </c>
      <c r="K82" s="36" t="s">
        <v>27</v>
      </c>
      <c r="L82" s="36"/>
      <c r="M82" s="36"/>
      <c r="N82" s="36" t="s">
        <v>43</v>
      </c>
      <c r="O82" s="36"/>
      <c r="P82" s="36">
        <v>0</v>
      </c>
      <c r="Q82" s="36" t="s">
        <v>61</v>
      </c>
      <c r="R82" s="26" t="s">
        <v>163</v>
      </c>
      <c r="S82" s="26" t="s">
        <v>159</v>
      </c>
      <c r="T82" s="33"/>
      <c r="U82" s="26">
        <v>8</v>
      </c>
      <c r="V82" s="33">
        <v>2</v>
      </c>
      <c r="W82" s="33"/>
      <c r="X82" s="128"/>
    </row>
    <row r="83" spans="1:24" ht="15" customHeight="1" x14ac:dyDescent="0.2">
      <c r="A83" s="127"/>
      <c r="B83" s="32"/>
      <c r="C83" s="28" t="s">
        <v>164</v>
      </c>
      <c r="D83" s="28"/>
      <c r="E83" s="258" t="s">
        <v>25</v>
      </c>
      <c r="F83" s="258"/>
      <c r="G83" s="242"/>
      <c r="H83" s="242"/>
      <c r="I83" s="33"/>
      <c r="J83" s="33" t="s">
        <v>63</v>
      </c>
      <c r="K83" s="36" t="s">
        <v>105</v>
      </c>
      <c r="L83" s="36"/>
      <c r="M83" s="36"/>
      <c r="N83" s="36"/>
      <c r="O83" s="36"/>
      <c r="P83" s="36">
        <v>1</v>
      </c>
      <c r="Q83" s="33">
        <v>5.5</v>
      </c>
      <c r="R83" s="26" t="s">
        <v>87</v>
      </c>
      <c r="S83" s="26" t="s">
        <v>159</v>
      </c>
      <c r="T83" s="33"/>
      <c r="U83" s="26">
        <v>34</v>
      </c>
      <c r="V83" s="33">
        <v>40</v>
      </c>
      <c r="W83" s="33" t="s">
        <v>54</v>
      </c>
      <c r="X83" s="128"/>
    </row>
    <row r="84" spans="1:24" s="27" customFormat="1" ht="15" customHeight="1" x14ac:dyDescent="0.2">
      <c r="A84" s="129">
        <v>3</v>
      </c>
      <c r="B84" s="52" t="s">
        <v>189</v>
      </c>
      <c r="C84" s="179" t="s">
        <v>190</v>
      </c>
      <c r="D84" s="45"/>
      <c r="E84" s="235"/>
      <c r="F84" s="235"/>
      <c r="G84" s="256"/>
      <c r="H84" s="256"/>
      <c r="I84" s="44"/>
      <c r="J84" s="44"/>
      <c r="K84" s="49"/>
      <c r="L84" s="49"/>
      <c r="M84" s="49"/>
      <c r="N84" s="49"/>
      <c r="O84" s="49"/>
      <c r="P84" s="49"/>
      <c r="Q84" s="44"/>
      <c r="R84" s="85"/>
      <c r="S84" s="85"/>
      <c r="T84" s="85">
        <f>A84*28</f>
        <v>84</v>
      </c>
      <c r="U84" s="85">
        <v>42</v>
      </c>
      <c r="V84" s="44">
        <v>42</v>
      </c>
      <c r="W84" s="44"/>
      <c r="X84" s="130" t="s">
        <v>92</v>
      </c>
    </row>
    <row r="85" spans="1:24" ht="15" customHeight="1" thickBot="1" x14ac:dyDescent="0.25">
      <c r="A85" s="131"/>
      <c r="B85" s="146"/>
      <c r="C85" s="133" t="s">
        <v>191</v>
      </c>
      <c r="D85" s="133"/>
      <c r="E85" s="261" t="s">
        <v>25</v>
      </c>
      <c r="F85" s="261"/>
      <c r="G85" s="260"/>
      <c r="H85" s="260"/>
      <c r="I85" s="134"/>
      <c r="J85" s="132" t="s">
        <v>63</v>
      </c>
      <c r="K85" s="136" t="s">
        <v>105</v>
      </c>
      <c r="L85" s="136"/>
      <c r="M85" s="136"/>
      <c r="N85" s="136"/>
      <c r="O85" s="136"/>
      <c r="P85" s="136">
        <v>1</v>
      </c>
      <c r="Q85" s="132">
        <v>5.5</v>
      </c>
      <c r="R85" s="143" t="s">
        <v>87</v>
      </c>
      <c r="S85" s="138" t="s">
        <v>159</v>
      </c>
      <c r="T85" s="137"/>
      <c r="U85" s="137">
        <v>42</v>
      </c>
      <c r="V85" s="132">
        <v>42</v>
      </c>
      <c r="W85" s="132" t="s">
        <v>54</v>
      </c>
      <c r="X85" s="139"/>
    </row>
    <row r="86" spans="1:24" ht="15" customHeight="1" thickBot="1" x14ac:dyDescent="0.25">
      <c r="A86" s="199"/>
      <c r="B86" s="203"/>
      <c r="C86" s="200"/>
      <c r="D86" s="200"/>
      <c r="E86" s="202"/>
      <c r="F86" s="202"/>
      <c r="G86" s="199"/>
      <c r="H86" s="199"/>
      <c r="I86" s="199"/>
      <c r="J86" s="199"/>
      <c r="K86" s="201"/>
      <c r="L86" s="201"/>
      <c r="M86" s="201"/>
      <c r="N86" s="201"/>
      <c r="O86" s="201"/>
      <c r="P86" s="201"/>
      <c r="Q86" s="199"/>
      <c r="R86" s="202"/>
      <c r="S86" s="199"/>
      <c r="T86" s="199"/>
      <c r="U86" s="202"/>
      <c r="V86" s="199"/>
      <c r="W86" s="199"/>
      <c r="X86" s="199"/>
    </row>
    <row r="87" spans="1:24" s="27" customFormat="1" x14ac:dyDescent="0.2">
      <c r="A87" s="120">
        <v>6</v>
      </c>
      <c r="B87" s="144" t="s">
        <v>192</v>
      </c>
      <c r="C87" s="147" t="s">
        <v>193</v>
      </c>
      <c r="D87" s="122"/>
      <c r="E87" s="238"/>
      <c r="F87" s="238"/>
      <c r="G87" s="277"/>
      <c r="H87" s="277"/>
      <c r="I87" s="124" t="s">
        <v>22</v>
      </c>
      <c r="J87" s="121"/>
      <c r="K87" s="125"/>
      <c r="L87" s="125"/>
      <c r="M87" s="125"/>
      <c r="N87" s="125"/>
      <c r="O87" s="125"/>
      <c r="P87" s="148"/>
      <c r="Q87" s="145"/>
      <c r="R87" s="123"/>
      <c r="S87" s="123"/>
      <c r="T87" s="123">
        <f>A87*28</f>
        <v>168</v>
      </c>
      <c r="U87" s="123">
        <v>40</v>
      </c>
      <c r="V87" s="121">
        <v>128</v>
      </c>
      <c r="W87" s="121"/>
      <c r="X87" s="126" t="s">
        <v>38</v>
      </c>
    </row>
    <row r="88" spans="1:24" ht="15" customHeight="1" x14ac:dyDescent="0.2">
      <c r="A88" s="127"/>
      <c r="B88" s="33"/>
      <c r="C88" s="31" t="s">
        <v>194</v>
      </c>
      <c r="D88" s="28"/>
      <c r="E88" s="232"/>
      <c r="F88" s="232"/>
      <c r="G88" s="258" t="s">
        <v>25</v>
      </c>
      <c r="H88" s="258"/>
      <c r="I88" s="67"/>
      <c r="J88" s="33" t="s">
        <v>26</v>
      </c>
      <c r="K88" s="36" t="s">
        <v>27</v>
      </c>
      <c r="L88" s="36"/>
      <c r="M88" s="36"/>
      <c r="N88" s="36" t="s">
        <v>28</v>
      </c>
      <c r="O88" s="36"/>
      <c r="P88" s="36">
        <v>1</v>
      </c>
      <c r="Q88" s="33">
        <v>5.5</v>
      </c>
      <c r="R88" s="26" t="s">
        <v>195</v>
      </c>
      <c r="S88" s="26" t="s">
        <v>125</v>
      </c>
      <c r="T88" s="26"/>
      <c r="U88" s="26">
        <v>40</v>
      </c>
      <c r="V88" s="33">
        <v>128</v>
      </c>
      <c r="W88" s="33"/>
      <c r="X88" s="128"/>
    </row>
    <row r="89" spans="1:24" s="27" customFormat="1" ht="15" customHeight="1" x14ac:dyDescent="0.2">
      <c r="A89" s="129">
        <v>2</v>
      </c>
      <c r="B89" s="52" t="s">
        <v>172</v>
      </c>
      <c r="C89" s="45" t="s">
        <v>173</v>
      </c>
      <c r="D89" s="45"/>
      <c r="E89" s="257"/>
      <c r="F89" s="257"/>
      <c r="G89" s="235"/>
      <c r="H89" s="235"/>
      <c r="I89" s="108"/>
      <c r="J89" s="44"/>
      <c r="K89" s="49"/>
      <c r="L89" s="49"/>
      <c r="M89" s="49"/>
      <c r="N89" s="49"/>
      <c r="O89" s="49"/>
      <c r="P89" s="49"/>
      <c r="Q89" s="44"/>
      <c r="R89" s="85"/>
      <c r="S89" s="85"/>
      <c r="T89" s="85">
        <f>A89*28</f>
        <v>56</v>
      </c>
      <c r="U89" s="85">
        <v>16</v>
      </c>
      <c r="V89" s="44">
        <v>40</v>
      </c>
      <c r="W89" s="44"/>
      <c r="X89" s="130" t="s">
        <v>174</v>
      </c>
    </row>
    <row r="90" spans="1:24" ht="15" customHeight="1" x14ac:dyDescent="0.2">
      <c r="A90" s="127"/>
      <c r="B90" s="32"/>
      <c r="C90" s="28" t="s">
        <v>175</v>
      </c>
      <c r="D90" s="28"/>
      <c r="E90" s="232"/>
      <c r="F90" s="232"/>
      <c r="G90" s="258" t="s">
        <v>25</v>
      </c>
      <c r="H90" s="258"/>
      <c r="I90" s="32"/>
      <c r="J90" s="33" t="s">
        <v>63</v>
      </c>
      <c r="K90" s="36" t="s">
        <v>27</v>
      </c>
      <c r="L90" s="36"/>
      <c r="M90" s="36"/>
      <c r="N90" s="36" t="s">
        <v>43</v>
      </c>
      <c r="O90" s="36"/>
      <c r="P90" s="36">
        <v>0.5</v>
      </c>
      <c r="Q90" s="36" t="s">
        <v>61</v>
      </c>
      <c r="R90" s="26" t="s">
        <v>176</v>
      </c>
      <c r="S90" s="26" t="s">
        <v>159</v>
      </c>
      <c r="T90" s="26"/>
      <c r="U90" s="26"/>
      <c r="V90" s="33"/>
      <c r="W90" s="33"/>
      <c r="X90" s="128"/>
    </row>
    <row r="91" spans="1:24" x14ac:dyDescent="0.2">
      <c r="A91" s="127"/>
      <c r="B91" s="32"/>
      <c r="C91" s="31" t="s">
        <v>177</v>
      </c>
      <c r="D91" s="28"/>
      <c r="E91" s="232"/>
      <c r="F91" s="232"/>
      <c r="G91" s="258" t="s">
        <v>25</v>
      </c>
      <c r="H91" s="258"/>
      <c r="I91" s="109"/>
      <c r="J91" s="26" t="s">
        <v>178</v>
      </c>
      <c r="K91" s="36" t="s">
        <v>51</v>
      </c>
      <c r="L91" s="36" t="s">
        <v>179</v>
      </c>
      <c r="M91" s="36"/>
      <c r="N91" s="36"/>
      <c r="O91" s="36"/>
      <c r="P91" s="36">
        <v>0.5</v>
      </c>
      <c r="Q91" s="36" t="s">
        <v>61</v>
      </c>
      <c r="R91" s="26" t="s">
        <v>180</v>
      </c>
      <c r="S91" s="26" t="s">
        <v>125</v>
      </c>
      <c r="T91" s="26"/>
      <c r="U91" s="26"/>
      <c r="V91" s="33"/>
      <c r="W91" s="33" t="s">
        <v>54</v>
      </c>
      <c r="X91" s="128"/>
    </row>
    <row r="92" spans="1:24" s="27" customFormat="1" ht="15" customHeight="1" x14ac:dyDescent="0.2">
      <c r="A92" s="129">
        <v>3</v>
      </c>
      <c r="B92" s="52" t="s">
        <v>181</v>
      </c>
      <c r="C92" s="45" t="s">
        <v>182</v>
      </c>
      <c r="D92" s="45"/>
      <c r="E92" s="257"/>
      <c r="F92" s="257"/>
      <c r="G92" s="236"/>
      <c r="H92" s="236"/>
      <c r="I92" s="44"/>
      <c r="J92" s="44"/>
      <c r="K92" s="49"/>
      <c r="L92" s="49"/>
      <c r="M92" s="49"/>
      <c r="N92" s="49"/>
      <c r="O92" s="49"/>
      <c r="P92" s="49"/>
      <c r="Q92" s="44"/>
      <c r="R92" s="85"/>
      <c r="S92" s="85"/>
      <c r="T92" s="85">
        <f>A92*28</f>
        <v>84</v>
      </c>
      <c r="U92" s="85">
        <v>53</v>
      </c>
      <c r="V92" s="44">
        <v>31</v>
      </c>
      <c r="W92" s="44"/>
      <c r="X92" s="130" t="s">
        <v>183</v>
      </c>
    </row>
    <row r="93" spans="1:24" ht="15" customHeight="1" x14ac:dyDescent="0.2">
      <c r="A93" s="127"/>
      <c r="B93" s="32"/>
      <c r="C93" s="28" t="s">
        <v>184</v>
      </c>
      <c r="D93" s="28"/>
      <c r="E93" s="232"/>
      <c r="F93" s="232"/>
      <c r="G93" s="258" t="s">
        <v>25</v>
      </c>
      <c r="H93" s="258"/>
      <c r="I93" s="33"/>
      <c r="J93" s="33" t="s">
        <v>48</v>
      </c>
      <c r="K93" s="36" t="s">
        <v>27</v>
      </c>
      <c r="L93" s="36"/>
      <c r="M93" s="36"/>
      <c r="N93" s="33" t="s">
        <v>41</v>
      </c>
      <c r="O93" s="36"/>
      <c r="P93" s="36">
        <v>0</v>
      </c>
      <c r="Q93" s="36" t="s">
        <v>61</v>
      </c>
      <c r="R93" s="26" t="s">
        <v>97</v>
      </c>
      <c r="S93" s="26" t="s">
        <v>125</v>
      </c>
      <c r="T93" s="33"/>
      <c r="U93" s="26">
        <v>42</v>
      </c>
      <c r="V93" s="33">
        <v>18</v>
      </c>
      <c r="W93" s="33"/>
      <c r="X93" s="128"/>
    </row>
    <row r="94" spans="1:24" ht="15" customHeight="1" x14ac:dyDescent="0.2">
      <c r="A94" s="127"/>
      <c r="B94" s="32"/>
      <c r="C94" s="28" t="s">
        <v>185</v>
      </c>
      <c r="D94" s="28"/>
      <c r="E94" s="232"/>
      <c r="F94" s="232"/>
      <c r="G94" s="258" t="s">
        <v>25</v>
      </c>
      <c r="H94" s="258"/>
      <c r="I94" s="67"/>
      <c r="J94" s="33" t="s">
        <v>50</v>
      </c>
      <c r="K94" s="36" t="s">
        <v>105</v>
      </c>
      <c r="L94" s="36"/>
      <c r="M94" s="36"/>
      <c r="N94" s="36"/>
      <c r="O94" s="36"/>
      <c r="P94" s="36">
        <v>1</v>
      </c>
      <c r="Q94" s="33">
        <v>5.5</v>
      </c>
      <c r="R94" s="26" t="s">
        <v>35</v>
      </c>
      <c r="S94" s="26" t="s">
        <v>125</v>
      </c>
      <c r="T94" s="33"/>
      <c r="U94" s="26">
        <v>11</v>
      </c>
      <c r="V94" s="33">
        <v>13</v>
      </c>
      <c r="W94" s="33" t="s">
        <v>54</v>
      </c>
      <c r="X94" s="128"/>
    </row>
    <row r="95" spans="1:24" s="27" customFormat="1" ht="21.75" customHeight="1" x14ac:dyDescent="0.2">
      <c r="A95" s="129">
        <v>3</v>
      </c>
      <c r="B95" s="52" t="s">
        <v>186</v>
      </c>
      <c r="C95" s="53" t="s">
        <v>187</v>
      </c>
      <c r="D95" s="45"/>
      <c r="E95" s="235"/>
      <c r="F95" s="235"/>
      <c r="G95" s="256"/>
      <c r="H95" s="256"/>
      <c r="I95" s="44"/>
      <c r="J95" s="44"/>
      <c r="K95" s="49"/>
      <c r="L95" s="49"/>
      <c r="M95" s="49"/>
      <c r="N95" s="49"/>
      <c r="O95" s="49"/>
      <c r="P95" s="49"/>
      <c r="Q95" s="44"/>
      <c r="R95" s="85"/>
      <c r="S95" s="85"/>
      <c r="T95" s="85">
        <f>A95*28</f>
        <v>84</v>
      </c>
      <c r="U95" s="85">
        <v>42</v>
      </c>
      <c r="V95" s="44">
        <v>42</v>
      </c>
      <c r="W95" s="44"/>
      <c r="X95" s="130" t="s">
        <v>76</v>
      </c>
    </row>
    <row r="96" spans="1:24" ht="15" customHeight="1" x14ac:dyDescent="0.2">
      <c r="A96" s="127"/>
      <c r="B96" s="32"/>
      <c r="C96" s="31" t="s">
        <v>188</v>
      </c>
      <c r="D96" s="28"/>
      <c r="E96" s="232"/>
      <c r="F96" s="232"/>
      <c r="G96" s="258" t="s">
        <v>25</v>
      </c>
      <c r="H96" s="258"/>
      <c r="I96" s="67"/>
      <c r="J96" s="33" t="s">
        <v>63</v>
      </c>
      <c r="K96" s="36" t="s">
        <v>27</v>
      </c>
      <c r="L96" s="36"/>
      <c r="M96" s="36"/>
      <c r="N96" s="36" t="s">
        <v>41</v>
      </c>
      <c r="O96" s="36"/>
      <c r="P96" s="36">
        <v>1</v>
      </c>
      <c r="Q96" s="33">
        <v>5.5</v>
      </c>
      <c r="R96" s="26" t="s">
        <v>97</v>
      </c>
      <c r="S96" s="26" t="s">
        <v>125</v>
      </c>
      <c r="T96" s="26"/>
      <c r="U96" s="26">
        <v>42</v>
      </c>
      <c r="V96" s="33">
        <v>42</v>
      </c>
      <c r="W96" s="33"/>
      <c r="X96" s="128"/>
    </row>
    <row r="97" spans="1:24" s="27" customFormat="1" ht="15" customHeight="1" x14ac:dyDescent="0.2">
      <c r="A97" s="129">
        <v>3</v>
      </c>
      <c r="B97" s="52" t="s">
        <v>165</v>
      </c>
      <c r="C97" s="180" t="s">
        <v>166</v>
      </c>
      <c r="D97" s="45"/>
      <c r="E97" s="257"/>
      <c r="F97" s="257"/>
      <c r="G97" s="236"/>
      <c r="H97" s="236"/>
      <c r="I97" s="44"/>
      <c r="J97" s="44"/>
      <c r="K97" s="49"/>
      <c r="L97" s="49"/>
      <c r="M97" s="49"/>
      <c r="N97" s="49"/>
      <c r="O97" s="49"/>
      <c r="P97" s="49"/>
      <c r="Q97" s="44"/>
      <c r="R97" s="85"/>
      <c r="S97" s="85"/>
      <c r="T97" s="85">
        <f>A97*28</f>
        <v>84</v>
      </c>
      <c r="U97" s="85">
        <v>42</v>
      </c>
      <c r="V97" s="44">
        <v>42</v>
      </c>
      <c r="W97" s="44"/>
      <c r="X97" s="130" t="s">
        <v>167</v>
      </c>
    </row>
    <row r="98" spans="1:24" ht="15" customHeight="1" thickBot="1" x14ac:dyDescent="0.25">
      <c r="A98" s="131"/>
      <c r="B98" s="146"/>
      <c r="C98" s="133" t="s">
        <v>168</v>
      </c>
      <c r="D98" s="133"/>
      <c r="E98" s="260"/>
      <c r="F98" s="260"/>
      <c r="G98" s="261" t="s">
        <v>25</v>
      </c>
      <c r="H98" s="261"/>
      <c r="I98" s="134"/>
      <c r="J98" s="132" t="s">
        <v>63</v>
      </c>
      <c r="K98" s="135" t="s">
        <v>105</v>
      </c>
      <c r="L98" s="136"/>
      <c r="M98" s="136"/>
      <c r="N98" s="136"/>
      <c r="O98" s="136"/>
      <c r="P98" s="136">
        <v>1</v>
      </c>
      <c r="Q98" s="132">
        <v>5.5</v>
      </c>
      <c r="R98" s="143" t="s">
        <v>72</v>
      </c>
      <c r="S98" s="138" t="s">
        <v>125</v>
      </c>
      <c r="T98" s="132"/>
      <c r="U98" s="137">
        <v>42</v>
      </c>
      <c r="V98" s="132">
        <v>42</v>
      </c>
      <c r="W98" s="132" t="s">
        <v>54</v>
      </c>
      <c r="X98" s="139"/>
    </row>
    <row r="99" spans="1:24" ht="15" customHeight="1" thickBot="1" x14ac:dyDescent="0.25">
      <c r="A99" s="199"/>
      <c r="B99" s="203"/>
      <c r="C99" s="200"/>
      <c r="D99" s="200"/>
      <c r="E99" s="106"/>
      <c r="F99" s="106"/>
      <c r="G99" s="202"/>
      <c r="H99" s="202"/>
      <c r="I99" s="106"/>
      <c r="J99" s="199"/>
      <c r="K99" s="201"/>
      <c r="L99" s="201"/>
      <c r="M99" s="201"/>
      <c r="N99" s="201"/>
      <c r="O99" s="201"/>
      <c r="P99" s="201"/>
      <c r="Q99" s="199"/>
      <c r="R99" s="202"/>
      <c r="S99" s="199"/>
      <c r="T99" s="202"/>
      <c r="U99" s="202"/>
      <c r="V99" s="199"/>
      <c r="W99" s="199"/>
      <c r="X99" s="199"/>
    </row>
    <row r="100" spans="1:24" s="27" customFormat="1" x14ac:dyDescent="0.2">
      <c r="A100" s="120">
        <v>6</v>
      </c>
      <c r="B100" s="144" t="s">
        <v>196</v>
      </c>
      <c r="C100" s="122" t="s">
        <v>197</v>
      </c>
      <c r="D100" s="122"/>
      <c r="E100" s="262"/>
      <c r="F100" s="262"/>
      <c r="G100" s="243"/>
      <c r="H100" s="243"/>
      <c r="I100" s="124" t="s">
        <v>22</v>
      </c>
      <c r="J100" s="121"/>
      <c r="K100" s="125"/>
      <c r="L100" s="125"/>
      <c r="M100" s="125"/>
      <c r="N100" s="125"/>
      <c r="O100" s="125"/>
      <c r="P100" s="125"/>
      <c r="Q100" s="121"/>
      <c r="R100" s="123"/>
      <c r="S100" s="123"/>
      <c r="T100" s="123">
        <f>A100*28</f>
        <v>168</v>
      </c>
      <c r="U100" s="123">
        <v>40</v>
      </c>
      <c r="V100" s="121">
        <v>128</v>
      </c>
      <c r="W100" s="121"/>
      <c r="X100" s="126" t="s">
        <v>167</v>
      </c>
    </row>
    <row r="101" spans="1:24" ht="15" customHeight="1" x14ac:dyDescent="0.2">
      <c r="A101" s="127"/>
      <c r="B101" s="32"/>
      <c r="C101" s="28" t="s">
        <v>198</v>
      </c>
      <c r="D101" s="28"/>
      <c r="E101" s="258"/>
      <c r="F101" s="258"/>
      <c r="G101" s="258" t="s">
        <v>25</v>
      </c>
      <c r="H101" s="258"/>
      <c r="I101" s="33"/>
      <c r="J101" s="33" t="s">
        <v>26</v>
      </c>
      <c r="K101" s="36" t="s">
        <v>27</v>
      </c>
      <c r="L101" s="36"/>
      <c r="M101" s="36"/>
      <c r="N101" s="36" t="s">
        <v>28</v>
      </c>
      <c r="O101" s="36"/>
      <c r="P101" s="36">
        <v>1</v>
      </c>
      <c r="Q101" s="33">
        <v>5.5</v>
      </c>
      <c r="R101" s="26" t="s">
        <v>199</v>
      </c>
      <c r="S101" s="26" t="s">
        <v>121</v>
      </c>
      <c r="T101" s="26"/>
      <c r="U101" s="26">
        <v>40</v>
      </c>
      <c r="V101" s="33">
        <v>128</v>
      </c>
      <c r="W101" s="33"/>
      <c r="X101" s="128"/>
    </row>
    <row r="102" spans="1:24" s="27" customFormat="1" x14ac:dyDescent="0.2">
      <c r="A102" s="129">
        <v>6</v>
      </c>
      <c r="B102" s="52" t="s">
        <v>200</v>
      </c>
      <c r="C102" s="45" t="s">
        <v>201</v>
      </c>
      <c r="D102" s="45"/>
      <c r="E102" s="257"/>
      <c r="F102" s="257"/>
      <c r="G102" s="236"/>
      <c r="H102" s="236"/>
      <c r="I102" s="103" t="s">
        <v>22</v>
      </c>
      <c r="J102" s="44"/>
      <c r="K102" s="49"/>
      <c r="L102" s="49"/>
      <c r="M102" s="49"/>
      <c r="N102" s="49"/>
      <c r="O102" s="49"/>
      <c r="P102" s="49"/>
      <c r="Q102" s="44"/>
      <c r="R102" s="85"/>
      <c r="S102" s="85"/>
      <c r="T102" s="85">
        <f>A102*28</f>
        <v>168</v>
      </c>
      <c r="U102" s="85">
        <v>40</v>
      </c>
      <c r="V102" s="44">
        <v>128</v>
      </c>
      <c r="W102" s="44"/>
      <c r="X102" s="130" t="s">
        <v>202</v>
      </c>
    </row>
    <row r="103" spans="1:24" ht="15" customHeight="1" x14ac:dyDescent="0.2">
      <c r="A103" s="127"/>
      <c r="B103" s="32"/>
      <c r="C103" s="28" t="s">
        <v>203</v>
      </c>
      <c r="D103" s="28"/>
      <c r="E103" s="258"/>
      <c r="F103" s="258"/>
      <c r="G103" s="258" t="s">
        <v>25</v>
      </c>
      <c r="H103" s="258"/>
      <c r="I103" s="32"/>
      <c r="J103" s="33" t="s">
        <v>26</v>
      </c>
      <c r="K103" s="36" t="s">
        <v>27</v>
      </c>
      <c r="L103" s="36"/>
      <c r="M103" s="36"/>
      <c r="N103" s="36" t="s">
        <v>28</v>
      </c>
      <c r="O103" s="36"/>
      <c r="P103" s="36">
        <v>1</v>
      </c>
      <c r="Q103" s="33">
        <v>5.5</v>
      </c>
      <c r="R103" s="26" t="s">
        <v>199</v>
      </c>
      <c r="S103" s="26" t="s">
        <v>121</v>
      </c>
      <c r="T103" s="26"/>
      <c r="U103" s="26">
        <v>40</v>
      </c>
      <c r="V103" s="33">
        <v>128</v>
      </c>
      <c r="W103" s="33"/>
      <c r="X103" s="128"/>
    </row>
    <row r="104" spans="1:24" s="27" customFormat="1" x14ac:dyDescent="0.2">
      <c r="A104" s="129">
        <v>6</v>
      </c>
      <c r="B104" s="52" t="s">
        <v>204</v>
      </c>
      <c r="C104" s="45" t="s">
        <v>205</v>
      </c>
      <c r="D104" s="45"/>
      <c r="E104" s="257"/>
      <c r="F104" s="257"/>
      <c r="G104" s="236"/>
      <c r="H104" s="236"/>
      <c r="I104" s="103" t="s">
        <v>22</v>
      </c>
      <c r="J104" s="44"/>
      <c r="K104" s="49"/>
      <c r="L104" s="49"/>
      <c r="M104" s="49"/>
      <c r="N104" s="49"/>
      <c r="O104" s="49"/>
      <c r="P104" s="49"/>
      <c r="Q104" s="44"/>
      <c r="R104" s="85"/>
      <c r="S104" s="85"/>
      <c r="T104" s="85">
        <f>A104*28</f>
        <v>168</v>
      </c>
      <c r="U104" s="85">
        <v>40</v>
      </c>
      <c r="V104" s="44">
        <v>128</v>
      </c>
      <c r="W104" s="44"/>
      <c r="X104" s="130" t="s">
        <v>174</v>
      </c>
    </row>
    <row r="105" spans="1:24" ht="15" customHeight="1" x14ac:dyDescent="0.2">
      <c r="A105" s="127"/>
      <c r="B105" s="32"/>
      <c r="C105" s="28" t="s">
        <v>206</v>
      </c>
      <c r="D105" s="28"/>
      <c r="E105" s="258"/>
      <c r="F105" s="258"/>
      <c r="G105" s="258" t="s">
        <v>25</v>
      </c>
      <c r="H105" s="258"/>
      <c r="I105" s="32"/>
      <c r="J105" s="33" t="s">
        <v>26</v>
      </c>
      <c r="K105" s="36" t="s">
        <v>27</v>
      </c>
      <c r="L105" s="36"/>
      <c r="M105" s="36"/>
      <c r="N105" s="36" t="s">
        <v>28</v>
      </c>
      <c r="O105" s="36"/>
      <c r="P105" s="36">
        <v>1</v>
      </c>
      <c r="Q105" s="33">
        <v>5.5</v>
      </c>
      <c r="R105" s="26" t="s">
        <v>199</v>
      </c>
      <c r="S105" s="26" t="s">
        <v>121</v>
      </c>
      <c r="T105" s="26"/>
      <c r="U105" s="26">
        <v>40</v>
      </c>
      <c r="V105" s="33">
        <v>128</v>
      </c>
      <c r="W105" s="33"/>
      <c r="X105" s="128"/>
    </row>
    <row r="106" spans="1:24" s="27" customFormat="1" x14ac:dyDescent="0.2">
      <c r="A106" s="129">
        <v>6</v>
      </c>
      <c r="B106" s="52" t="s">
        <v>207</v>
      </c>
      <c r="C106" s="45" t="s">
        <v>208</v>
      </c>
      <c r="D106" s="45"/>
      <c r="E106" s="235"/>
      <c r="F106" s="235"/>
      <c r="G106" s="236"/>
      <c r="H106" s="236"/>
      <c r="I106" s="103" t="s">
        <v>22</v>
      </c>
      <c r="J106" s="44"/>
      <c r="K106" s="49"/>
      <c r="L106" s="49"/>
      <c r="M106" s="49"/>
      <c r="N106" s="49"/>
      <c r="O106" s="49"/>
      <c r="P106" s="49"/>
      <c r="Q106" s="44"/>
      <c r="R106" s="85"/>
      <c r="S106" s="85"/>
      <c r="T106" s="85">
        <f>A106*28</f>
        <v>168</v>
      </c>
      <c r="U106" s="85">
        <v>40</v>
      </c>
      <c r="V106" s="44">
        <v>128</v>
      </c>
      <c r="W106" s="44"/>
      <c r="X106" s="130" t="s">
        <v>209</v>
      </c>
    </row>
    <row r="107" spans="1:24" ht="15" customHeight="1" x14ac:dyDescent="0.2">
      <c r="A107" s="127"/>
      <c r="B107" s="32"/>
      <c r="C107" s="28" t="s">
        <v>210</v>
      </c>
      <c r="D107" s="28"/>
      <c r="E107" s="232"/>
      <c r="F107" s="232"/>
      <c r="G107" s="258" t="s">
        <v>25</v>
      </c>
      <c r="H107" s="258"/>
      <c r="I107" s="67"/>
      <c r="J107" s="33" t="s">
        <v>26</v>
      </c>
      <c r="K107" s="36" t="s">
        <v>27</v>
      </c>
      <c r="L107" s="36"/>
      <c r="M107" s="36"/>
      <c r="N107" s="36" t="s">
        <v>28</v>
      </c>
      <c r="O107" s="36"/>
      <c r="P107" s="36">
        <v>1</v>
      </c>
      <c r="Q107" s="33">
        <v>5.5</v>
      </c>
      <c r="R107" s="26" t="s">
        <v>199</v>
      </c>
      <c r="S107" s="26" t="s">
        <v>121</v>
      </c>
      <c r="T107" s="26"/>
      <c r="U107" s="26">
        <v>40</v>
      </c>
      <c r="V107" s="33">
        <v>128</v>
      </c>
      <c r="W107" s="33"/>
      <c r="X107" s="128"/>
    </row>
    <row r="108" spans="1:24" s="27" customFormat="1" x14ac:dyDescent="0.2">
      <c r="A108" s="129">
        <v>3</v>
      </c>
      <c r="B108" s="52" t="s">
        <v>211</v>
      </c>
      <c r="C108" s="45" t="s">
        <v>212</v>
      </c>
      <c r="D108" s="45"/>
      <c r="E108" s="257"/>
      <c r="F108" s="257"/>
      <c r="G108" s="236"/>
      <c r="H108" s="236"/>
      <c r="I108" s="44"/>
      <c r="J108" s="44"/>
      <c r="K108" s="49"/>
      <c r="L108" s="49"/>
      <c r="M108" s="49"/>
      <c r="N108" s="49"/>
      <c r="O108" s="49"/>
      <c r="P108" s="49"/>
      <c r="Q108" s="44"/>
      <c r="R108" s="85"/>
      <c r="S108" s="85"/>
      <c r="T108" s="85">
        <f>A108*28</f>
        <v>84</v>
      </c>
      <c r="U108" s="85">
        <v>0</v>
      </c>
      <c r="V108" s="44">
        <v>84</v>
      </c>
      <c r="W108" s="44"/>
      <c r="X108" s="130" t="s">
        <v>57</v>
      </c>
    </row>
    <row r="109" spans="1:24" ht="15" customHeight="1" thickBot="1" x14ac:dyDescent="0.25">
      <c r="A109" s="131"/>
      <c r="B109" s="146"/>
      <c r="C109" s="133" t="s">
        <v>213</v>
      </c>
      <c r="D109" s="133"/>
      <c r="E109" s="260" t="s">
        <v>25</v>
      </c>
      <c r="F109" s="260"/>
      <c r="G109" s="260" t="s">
        <v>25</v>
      </c>
      <c r="H109" s="260"/>
      <c r="I109" s="146"/>
      <c r="J109" s="132"/>
      <c r="K109" s="136" t="s">
        <v>27</v>
      </c>
      <c r="L109" s="136"/>
      <c r="M109" s="136"/>
      <c r="N109" s="136" t="s">
        <v>41</v>
      </c>
      <c r="O109" s="136"/>
      <c r="P109" s="136">
        <v>1</v>
      </c>
      <c r="Q109" s="136" t="s">
        <v>61</v>
      </c>
      <c r="R109" s="137" t="s">
        <v>214</v>
      </c>
      <c r="S109" s="137" t="s">
        <v>214</v>
      </c>
      <c r="T109" s="137"/>
      <c r="U109" s="137">
        <v>0</v>
      </c>
      <c r="V109" s="132">
        <v>84</v>
      </c>
      <c r="W109" s="132"/>
      <c r="X109" s="139"/>
    </row>
    <row r="110" spans="1:24" ht="15" customHeight="1" x14ac:dyDescent="0.2">
      <c r="A110" s="106">
        <v>60</v>
      </c>
      <c r="B110" s="255" t="s">
        <v>321</v>
      </c>
      <c r="C110" s="255"/>
      <c r="D110" s="255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</row>
    <row r="111" spans="1:24" ht="15" customHeight="1" x14ac:dyDescent="0.2">
      <c r="A111" s="111" t="s">
        <v>215</v>
      </c>
      <c r="B111" s="95" t="s">
        <v>311</v>
      </c>
      <c r="C111" s="68"/>
      <c r="D111" s="63"/>
      <c r="E111" s="64"/>
      <c r="F111" s="64"/>
      <c r="G111" s="64"/>
      <c r="H111" s="64"/>
      <c r="I111" s="64"/>
      <c r="J111" s="63"/>
      <c r="K111" s="65"/>
      <c r="L111" s="65"/>
      <c r="M111" s="65"/>
      <c r="N111" s="65"/>
      <c r="O111" s="65"/>
      <c r="P111" s="65"/>
      <c r="Q111" s="62"/>
      <c r="R111" s="69"/>
      <c r="S111" s="66"/>
      <c r="T111" s="66"/>
      <c r="U111" s="66"/>
      <c r="V111" s="62"/>
      <c r="W111" s="62"/>
      <c r="X111" s="62"/>
    </row>
    <row r="112" spans="1:24" ht="15" customHeight="1" x14ac:dyDescent="0.2">
      <c r="C112" s="68"/>
      <c r="D112" s="63"/>
      <c r="E112" s="64"/>
      <c r="F112" s="64"/>
      <c r="G112" s="64"/>
      <c r="H112" s="64"/>
      <c r="I112" s="64"/>
      <c r="J112" s="63"/>
      <c r="K112" s="65"/>
      <c r="L112" s="65"/>
      <c r="M112" s="65"/>
      <c r="N112" s="65"/>
      <c r="O112" s="65"/>
      <c r="P112" s="65"/>
      <c r="Q112" s="62"/>
      <c r="R112" s="69"/>
      <c r="S112" s="66"/>
      <c r="T112" s="66"/>
      <c r="U112" s="66"/>
      <c r="V112" s="62"/>
      <c r="W112" s="62"/>
      <c r="X112" s="62"/>
    </row>
    <row r="113" spans="1:24" ht="15" customHeight="1" x14ac:dyDescent="0.2">
      <c r="A113" s="62"/>
      <c r="B113" s="62"/>
      <c r="C113" s="68"/>
      <c r="D113" s="63"/>
      <c r="E113" s="64"/>
      <c r="F113" s="64"/>
      <c r="G113" s="64"/>
      <c r="H113" s="64"/>
      <c r="I113" s="64"/>
      <c r="J113" s="63"/>
      <c r="K113" s="65"/>
      <c r="L113" s="65"/>
      <c r="M113" s="65"/>
      <c r="N113" s="65"/>
      <c r="O113" s="65"/>
      <c r="P113" s="65"/>
      <c r="Q113" s="62"/>
      <c r="R113" s="69"/>
      <c r="S113" s="66"/>
      <c r="T113" s="66"/>
      <c r="U113" s="66"/>
      <c r="V113" s="62"/>
      <c r="W113" s="62"/>
      <c r="X113" s="62"/>
    </row>
    <row r="114" spans="1:24" s="192" customFormat="1" ht="25" thickBot="1" x14ac:dyDescent="0.35">
      <c r="A114" s="187" t="e">
        <f>#REF!</f>
        <v>#REF!</v>
      </c>
      <c r="B114" s="188"/>
      <c r="C114" s="189"/>
      <c r="D114" s="189"/>
      <c r="E114" s="190"/>
      <c r="F114" s="190"/>
      <c r="G114" s="190"/>
      <c r="H114" s="190"/>
      <c r="I114" s="190"/>
      <c r="J114" s="191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</row>
    <row r="115" spans="1:24" ht="15" customHeight="1" x14ac:dyDescent="0.2">
      <c r="A115" s="216" t="s">
        <v>0</v>
      </c>
      <c r="B115" s="217" t="s">
        <v>136</v>
      </c>
      <c r="C115" s="217"/>
      <c r="D115" s="217"/>
      <c r="E115" s="217" t="s">
        <v>1</v>
      </c>
      <c r="F115" s="217"/>
      <c r="G115" s="217"/>
      <c r="H115" s="217"/>
      <c r="I115" s="217" t="s">
        <v>2</v>
      </c>
      <c r="J115" s="249" t="s">
        <v>3</v>
      </c>
      <c r="K115" s="217" t="s">
        <v>4</v>
      </c>
      <c r="L115" s="217" t="s">
        <v>5</v>
      </c>
      <c r="M115" s="217" t="s">
        <v>6</v>
      </c>
      <c r="N115" s="217" t="s">
        <v>7</v>
      </c>
      <c r="O115" s="217" t="s">
        <v>8</v>
      </c>
      <c r="P115" s="217" t="s">
        <v>9</v>
      </c>
      <c r="Q115" s="252" t="s">
        <v>10</v>
      </c>
      <c r="R115" s="217" t="s">
        <v>11</v>
      </c>
      <c r="S115" s="217"/>
      <c r="T115" s="181"/>
      <c r="U115" s="217" t="s">
        <v>216</v>
      </c>
      <c r="V115" s="217" t="s">
        <v>14</v>
      </c>
      <c r="W115" s="217" t="s">
        <v>15</v>
      </c>
      <c r="X115" s="218" t="s">
        <v>16</v>
      </c>
    </row>
    <row r="116" spans="1:24" ht="15" customHeight="1" x14ac:dyDescent="0.2">
      <c r="A116" s="239"/>
      <c r="B116" s="240"/>
      <c r="C116" s="240"/>
      <c r="D116" s="240"/>
      <c r="E116" s="240"/>
      <c r="F116" s="240"/>
      <c r="G116" s="240"/>
      <c r="H116" s="240"/>
      <c r="I116" s="240"/>
      <c r="J116" s="250"/>
      <c r="K116" s="240"/>
      <c r="L116" s="240"/>
      <c r="M116" s="240"/>
      <c r="N116" s="240"/>
      <c r="O116" s="240"/>
      <c r="P116" s="240"/>
      <c r="Q116" s="253"/>
      <c r="R116" s="240"/>
      <c r="S116" s="240"/>
      <c r="T116" s="194"/>
      <c r="U116" s="240"/>
      <c r="V116" s="240"/>
      <c r="W116" s="240"/>
      <c r="X116" s="247"/>
    </row>
    <row r="117" spans="1:24" ht="16" thickBot="1" x14ac:dyDescent="0.25">
      <c r="A117" s="219"/>
      <c r="B117" s="220"/>
      <c r="C117" s="220"/>
      <c r="D117" s="220"/>
      <c r="E117" s="248">
        <v>1</v>
      </c>
      <c r="F117" s="248"/>
      <c r="G117" s="248">
        <v>2</v>
      </c>
      <c r="H117" s="248"/>
      <c r="I117" s="220"/>
      <c r="J117" s="251"/>
      <c r="K117" s="220"/>
      <c r="L117" s="220"/>
      <c r="M117" s="220"/>
      <c r="N117" s="220"/>
      <c r="O117" s="220"/>
      <c r="P117" s="220"/>
      <c r="Q117" s="254"/>
      <c r="R117" s="197" t="s">
        <v>17</v>
      </c>
      <c r="S117" s="197" t="s">
        <v>18</v>
      </c>
      <c r="T117" s="197"/>
      <c r="U117" s="220"/>
      <c r="V117" s="220"/>
      <c r="W117" s="220"/>
      <c r="X117" s="221"/>
    </row>
    <row r="118" spans="1:24" x14ac:dyDescent="0.2">
      <c r="A118" s="86"/>
      <c r="B118" s="86"/>
      <c r="C118" s="86"/>
      <c r="D118" s="86"/>
      <c r="E118" s="86"/>
      <c r="F118" s="86"/>
      <c r="G118" s="86"/>
      <c r="H118" s="86"/>
      <c r="I118" s="86"/>
      <c r="J118" s="195"/>
      <c r="K118" s="86"/>
      <c r="L118" s="86"/>
      <c r="M118" s="86"/>
      <c r="N118" s="86"/>
      <c r="O118" s="86"/>
      <c r="P118" s="86"/>
      <c r="Q118" s="196"/>
      <c r="R118" s="86"/>
      <c r="S118" s="86"/>
      <c r="T118" s="86"/>
      <c r="U118" s="86"/>
      <c r="V118" s="86"/>
      <c r="W118" s="86"/>
      <c r="X118" s="86"/>
    </row>
    <row r="119" spans="1:24" ht="14.5" customHeight="1" thickBot="1" x14ac:dyDescent="0.25">
      <c r="A119" s="246" t="s">
        <v>217</v>
      </c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</row>
    <row r="120" spans="1:24" s="27" customFormat="1" ht="48" customHeight="1" x14ac:dyDescent="0.2">
      <c r="A120" s="150">
        <v>14</v>
      </c>
      <c r="B120" s="125" t="s">
        <v>218</v>
      </c>
      <c r="C120" s="198" t="s">
        <v>313</v>
      </c>
      <c r="D120" s="122"/>
      <c r="E120" s="244"/>
      <c r="F120" s="245"/>
      <c r="G120" s="244"/>
      <c r="H120" s="245"/>
      <c r="I120" s="153" t="s">
        <v>312</v>
      </c>
      <c r="J120" s="122"/>
      <c r="K120" s="125"/>
      <c r="L120" s="125"/>
      <c r="M120" s="125"/>
      <c r="N120" s="125"/>
      <c r="O120" s="125"/>
      <c r="P120" s="125"/>
      <c r="Q120" s="121"/>
      <c r="R120" s="151"/>
      <c r="S120" s="121"/>
      <c r="T120" s="154">
        <f>A120*28</f>
        <v>392</v>
      </c>
      <c r="U120" s="121">
        <v>12</v>
      </c>
      <c r="V120" s="121">
        <v>390</v>
      </c>
      <c r="W120" s="155"/>
      <c r="X120" s="126" t="s">
        <v>174</v>
      </c>
    </row>
    <row r="121" spans="1:24" ht="26" customHeight="1" x14ac:dyDescent="0.2">
      <c r="A121" s="156"/>
      <c r="B121" s="33"/>
      <c r="C121" s="28" t="s">
        <v>219</v>
      </c>
      <c r="D121" s="28"/>
      <c r="E121" s="264" t="s">
        <v>25</v>
      </c>
      <c r="F121" s="276"/>
      <c r="G121" s="270" t="s">
        <v>25</v>
      </c>
      <c r="H121" s="271"/>
      <c r="I121" s="34"/>
      <c r="J121" s="33" t="s">
        <v>220</v>
      </c>
      <c r="K121" s="36" t="s">
        <v>27</v>
      </c>
      <c r="L121" s="36"/>
      <c r="M121" s="36"/>
      <c r="N121" s="36" t="s">
        <v>41</v>
      </c>
      <c r="O121" s="36"/>
      <c r="P121" s="36">
        <v>0</v>
      </c>
      <c r="Q121" s="36" t="s">
        <v>61</v>
      </c>
      <c r="R121" s="182" t="s">
        <v>315</v>
      </c>
      <c r="S121" s="182" t="s">
        <v>316</v>
      </c>
      <c r="T121" s="101"/>
      <c r="U121" s="100">
        <v>2</v>
      </c>
      <c r="V121" s="116">
        <v>38</v>
      </c>
      <c r="W121" s="3"/>
      <c r="X121" s="41"/>
    </row>
    <row r="122" spans="1:24" ht="26" customHeight="1" x14ac:dyDescent="0.2">
      <c r="A122" s="156"/>
      <c r="B122" s="33"/>
      <c r="C122" s="28" t="s">
        <v>225</v>
      </c>
      <c r="D122" s="28"/>
      <c r="E122" s="264" t="s">
        <v>25</v>
      </c>
      <c r="F122" s="276"/>
      <c r="G122" s="264" t="s">
        <v>25</v>
      </c>
      <c r="H122" s="276"/>
      <c r="I122" s="75"/>
      <c r="J122" s="33" t="s">
        <v>103</v>
      </c>
      <c r="K122" s="36" t="s">
        <v>221</v>
      </c>
      <c r="L122" s="36"/>
      <c r="M122" s="36" t="s">
        <v>222</v>
      </c>
      <c r="N122" s="36"/>
      <c r="O122" s="36"/>
      <c r="P122" s="36">
        <v>1</v>
      </c>
      <c r="Q122" s="33">
        <v>5.5</v>
      </c>
      <c r="R122" s="182" t="s">
        <v>315</v>
      </c>
      <c r="S122" s="182" t="s">
        <v>316</v>
      </c>
      <c r="T122" s="101"/>
      <c r="U122" s="26">
        <v>10</v>
      </c>
      <c r="V122" s="33">
        <v>350</v>
      </c>
      <c r="W122" s="3"/>
      <c r="X122" s="41"/>
    </row>
    <row r="123" spans="1:24" s="27" customFormat="1" ht="48" customHeight="1" x14ac:dyDescent="0.2">
      <c r="A123" s="129">
        <v>14</v>
      </c>
      <c r="B123" s="44" t="s">
        <v>223</v>
      </c>
      <c r="C123" s="179" t="s">
        <v>314</v>
      </c>
      <c r="D123" s="45"/>
      <c r="E123" s="268"/>
      <c r="F123" s="269"/>
      <c r="G123" s="268"/>
      <c r="H123" s="269"/>
      <c r="I123" s="83" t="s">
        <v>312</v>
      </c>
      <c r="J123" s="44"/>
      <c r="K123" s="49"/>
      <c r="L123" s="49"/>
      <c r="M123" s="49"/>
      <c r="N123" s="49"/>
      <c r="O123" s="49"/>
      <c r="P123" s="49"/>
      <c r="Q123" s="44"/>
      <c r="R123" s="46"/>
      <c r="S123" s="44"/>
      <c r="T123" s="92">
        <f>A123*28</f>
        <v>392</v>
      </c>
      <c r="U123" s="44">
        <v>10</v>
      </c>
      <c r="V123" s="44">
        <v>390</v>
      </c>
      <c r="W123" s="56"/>
      <c r="X123" s="130" t="s">
        <v>174</v>
      </c>
    </row>
    <row r="124" spans="1:24" ht="26" customHeight="1" x14ac:dyDescent="0.2">
      <c r="A124" s="156"/>
      <c r="B124" s="33"/>
      <c r="C124" s="28" t="s">
        <v>225</v>
      </c>
      <c r="D124" s="28"/>
      <c r="E124" s="264" t="s">
        <v>25</v>
      </c>
      <c r="F124" s="276"/>
      <c r="G124" s="264" t="s">
        <v>25</v>
      </c>
      <c r="H124" s="276"/>
      <c r="I124" s="75"/>
      <c r="J124" s="33" t="s">
        <v>103</v>
      </c>
      <c r="K124" s="36" t="s">
        <v>221</v>
      </c>
      <c r="L124" s="36"/>
      <c r="M124" s="36" t="s">
        <v>222</v>
      </c>
      <c r="N124" s="36"/>
      <c r="O124" s="36"/>
      <c r="P124" s="36">
        <v>1</v>
      </c>
      <c r="Q124" s="33">
        <v>5.5</v>
      </c>
      <c r="R124" s="182" t="s">
        <v>315</v>
      </c>
      <c r="S124" s="182" t="s">
        <v>316</v>
      </c>
      <c r="T124" s="101"/>
      <c r="U124" s="26">
        <v>10</v>
      </c>
      <c r="V124" s="116">
        <v>380</v>
      </c>
      <c r="W124" s="3"/>
      <c r="X124" s="41"/>
    </row>
    <row r="125" spans="1:24" s="27" customFormat="1" ht="36" customHeight="1" x14ac:dyDescent="0.2">
      <c r="A125" s="157">
        <v>15</v>
      </c>
      <c r="B125" s="52" t="s">
        <v>226</v>
      </c>
      <c r="C125" s="45" t="s">
        <v>227</v>
      </c>
      <c r="D125" s="45"/>
      <c r="E125" s="268"/>
      <c r="F125" s="269"/>
      <c r="G125" s="268"/>
      <c r="H125" s="269"/>
      <c r="I125" s="82" t="s">
        <v>228</v>
      </c>
      <c r="J125" s="44"/>
      <c r="K125" s="58"/>
      <c r="L125" s="58"/>
      <c r="M125" s="58"/>
      <c r="N125" s="49"/>
      <c r="O125" s="49"/>
      <c r="P125" s="158"/>
      <c r="Q125" s="158"/>
      <c r="R125" s="46"/>
      <c r="S125" s="44"/>
      <c r="T125" s="92">
        <f>A125*28</f>
        <v>420</v>
      </c>
      <c r="U125" s="44">
        <v>60</v>
      </c>
      <c r="V125" s="44">
        <v>360</v>
      </c>
      <c r="W125" s="56"/>
      <c r="X125" s="130" t="s">
        <v>209</v>
      </c>
    </row>
    <row r="126" spans="1:24" ht="26" customHeight="1" x14ac:dyDescent="0.2">
      <c r="A126" s="156"/>
      <c r="B126" s="33"/>
      <c r="C126" s="28" t="s">
        <v>229</v>
      </c>
      <c r="D126" s="28"/>
      <c r="E126" s="264" t="s">
        <v>25</v>
      </c>
      <c r="F126" s="276"/>
      <c r="G126" s="264" t="s">
        <v>25</v>
      </c>
      <c r="H126" s="276"/>
      <c r="I126" s="75"/>
      <c r="J126" s="33" t="s">
        <v>26</v>
      </c>
      <c r="K126" s="36" t="s">
        <v>27</v>
      </c>
      <c r="L126" s="36"/>
      <c r="M126" s="36"/>
      <c r="N126" s="36" t="s">
        <v>28</v>
      </c>
      <c r="O126" s="36"/>
      <c r="P126" s="36">
        <v>1</v>
      </c>
      <c r="Q126" s="33">
        <v>5.5</v>
      </c>
      <c r="R126" s="26" t="s">
        <v>230</v>
      </c>
      <c r="S126" s="26" t="s">
        <v>306</v>
      </c>
      <c r="T126" s="98"/>
      <c r="U126" s="33">
        <v>60</v>
      </c>
      <c r="V126" s="33">
        <v>360</v>
      </c>
      <c r="W126" s="2"/>
      <c r="X126" s="41"/>
    </row>
    <row r="127" spans="1:24" s="27" customFormat="1" ht="36" x14ac:dyDescent="0.2">
      <c r="A127" s="157">
        <v>15</v>
      </c>
      <c r="B127" s="52" t="s">
        <v>231</v>
      </c>
      <c r="C127" s="45" t="s">
        <v>232</v>
      </c>
      <c r="D127" s="45"/>
      <c r="E127" s="257"/>
      <c r="F127" s="257"/>
      <c r="G127" s="257"/>
      <c r="H127" s="257"/>
      <c r="I127" s="82" t="s">
        <v>233</v>
      </c>
      <c r="J127" s="44"/>
      <c r="K127" s="49"/>
      <c r="L127" s="49"/>
      <c r="M127" s="49"/>
      <c r="N127" s="49"/>
      <c r="O127" s="49"/>
      <c r="P127" s="49"/>
      <c r="Q127" s="44"/>
      <c r="R127" s="84"/>
      <c r="S127" s="85"/>
      <c r="T127" s="92">
        <f>A127*28</f>
        <v>420</v>
      </c>
      <c r="U127" s="85">
        <v>60</v>
      </c>
      <c r="V127" s="44">
        <v>360</v>
      </c>
      <c r="W127" s="55"/>
      <c r="X127" s="130" t="s">
        <v>183</v>
      </c>
    </row>
    <row r="128" spans="1:24" ht="26.5" customHeight="1" thickBot="1" x14ac:dyDescent="0.25">
      <c r="A128" s="159"/>
      <c r="B128" s="132"/>
      <c r="C128" s="133" t="s">
        <v>234</v>
      </c>
      <c r="D128" s="133"/>
      <c r="E128" s="278" t="s">
        <v>25</v>
      </c>
      <c r="F128" s="279"/>
      <c r="G128" s="278" t="s">
        <v>25</v>
      </c>
      <c r="H128" s="279"/>
      <c r="I128" s="160"/>
      <c r="J128" s="132" t="s">
        <v>26</v>
      </c>
      <c r="K128" s="136" t="s">
        <v>27</v>
      </c>
      <c r="L128" s="136"/>
      <c r="M128" s="136"/>
      <c r="N128" s="136" t="s">
        <v>28</v>
      </c>
      <c r="O128" s="136"/>
      <c r="P128" s="136">
        <v>1</v>
      </c>
      <c r="Q128" s="132">
        <v>5.5</v>
      </c>
      <c r="R128" s="137" t="s">
        <v>235</v>
      </c>
      <c r="S128" s="137" t="s">
        <v>308</v>
      </c>
      <c r="T128" s="161"/>
      <c r="U128" s="132">
        <v>60</v>
      </c>
      <c r="V128" s="132">
        <v>360</v>
      </c>
      <c r="W128" s="162"/>
      <c r="X128" s="163"/>
    </row>
    <row r="129" spans="1:24" s="77" customFormat="1" ht="15" customHeight="1" x14ac:dyDescent="0.2">
      <c r="A129" s="186" t="s">
        <v>318</v>
      </c>
      <c r="B129" s="63" t="s">
        <v>317</v>
      </c>
      <c r="C129" s="63"/>
      <c r="D129" s="63"/>
      <c r="E129" s="64"/>
      <c r="F129" s="64"/>
      <c r="G129" s="71"/>
      <c r="H129" s="71"/>
      <c r="I129" s="71"/>
      <c r="J129" s="63"/>
      <c r="K129" s="65"/>
      <c r="L129" s="65"/>
      <c r="M129" s="65"/>
      <c r="N129" s="65"/>
      <c r="O129" s="65"/>
      <c r="P129" s="65"/>
      <c r="Q129" s="62"/>
      <c r="R129" s="66"/>
      <c r="S129" s="62"/>
      <c r="T129" s="62"/>
      <c r="U129" s="62"/>
      <c r="V129" s="62"/>
      <c r="W129" s="70"/>
      <c r="X129" s="72"/>
    </row>
    <row r="130" spans="1:24" s="77" customFormat="1" ht="15" customHeight="1" x14ac:dyDescent="0.2">
      <c r="A130" s="149" t="s">
        <v>305</v>
      </c>
      <c r="B130" s="63" t="s">
        <v>319</v>
      </c>
      <c r="C130" s="63"/>
      <c r="D130" s="63"/>
      <c r="E130" s="64"/>
      <c r="F130" s="64"/>
      <c r="G130" s="71"/>
      <c r="H130" s="71"/>
      <c r="I130" s="71"/>
      <c r="J130" s="63"/>
      <c r="K130" s="65"/>
      <c r="L130" s="65"/>
      <c r="M130" s="65"/>
      <c r="N130" s="65"/>
      <c r="O130" s="65"/>
      <c r="P130" s="65"/>
      <c r="Q130" s="62"/>
      <c r="R130" s="66"/>
      <c r="S130" s="62"/>
      <c r="T130" s="62"/>
      <c r="U130" s="62"/>
      <c r="V130" s="62"/>
      <c r="W130" s="70"/>
      <c r="X130" s="72"/>
    </row>
    <row r="131" spans="1:24" s="77" customFormat="1" ht="15" customHeight="1" x14ac:dyDescent="0.2">
      <c r="A131" s="149"/>
      <c r="B131" s="63"/>
      <c r="C131" s="63"/>
      <c r="D131" s="63"/>
      <c r="E131" s="64"/>
      <c r="F131" s="64"/>
      <c r="G131" s="71"/>
      <c r="H131" s="71"/>
      <c r="I131" s="71"/>
      <c r="J131" s="63"/>
      <c r="K131" s="65"/>
      <c r="L131" s="65"/>
      <c r="M131" s="65"/>
      <c r="N131" s="65"/>
      <c r="O131" s="65"/>
      <c r="P131" s="65"/>
      <c r="Q131" s="62"/>
      <c r="R131" s="66"/>
      <c r="S131" s="62"/>
      <c r="T131" s="62"/>
      <c r="U131" s="62"/>
      <c r="V131" s="62"/>
      <c r="W131" s="70"/>
      <c r="X131" s="72"/>
    </row>
    <row r="132" spans="1:24" s="77" customFormat="1" ht="15" customHeight="1" thickBot="1" x14ac:dyDescent="0.25">
      <c r="A132" s="70"/>
      <c r="B132" s="63"/>
      <c r="C132" s="63"/>
      <c r="D132" s="63"/>
      <c r="E132" s="64"/>
      <c r="F132" s="64"/>
      <c r="G132" s="71"/>
      <c r="H132" s="71"/>
      <c r="I132" s="71"/>
      <c r="J132" s="63"/>
      <c r="K132" s="65"/>
      <c r="L132" s="65"/>
      <c r="M132" s="65"/>
      <c r="N132" s="65"/>
      <c r="O132" s="65"/>
      <c r="P132" s="65"/>
      <c r="Q132" s="62"/>
      <c r="R132" s="66"/>
      <c r="S132" s="62"/>
      <c r="T132" s="62"/>
      <c r="U132" s="62"/>
      <c r="V132" s="62"/>
      <c r="W132" s="70"/>
      <c r="X132" s="72"/>
    </row>
    <row r="133" spans="1:24" ht="15" customHeight="1" x14ac:dyDescent="0.2">
      <c r="A133" s="216" t="s">
        <v>0</v>
      </c>
      <c r="B133" s="217" t="s">
        <v>136</v>
      </c>
      <c r="C133" s="217"/>
      <c r="D133" s="217"/>
      <c r="E133" s="217" t="s">
        <v>1</v>
      </c>
      <c r="F133" s="217"/>
      <c r="G133" s="217"/>
      <c r="H133" s="217"/>
      <c r="I133" s="217" t="s">
        <v>2</v>
      </c>
      <c r="J133" s="249" t="s">
        <v>3</v>
      </c>
      <c r="K133" s="217" t="s">
        <v>4</v>
      </c>
      <c r="L133" s="217" t="s">
        <v>5</v>
      </c>
      <c r="M133" s="217" t="s">
        <v>6</v>
      </c>
      <c r="N133" s="217" t="s">
        <v>7</v>
      </c>
      <c r="O133" s="217" t="s">
        <v>8</v>
      </c>
      <c r="P133" s="217" t="s">
        <v>9</v>
      </c>
      <c r="Q133" s="252" t="s">
        <v>10</v>
      </c>
      <c r="R133" s="217" t="s">
        <v>11</v>
      </c>
      <c r="S133" s="217"/>
      <c r="T133" s="181"/>
      <c r="U133" s="217" t="s">
        <v>216</v>
      </c>
      <c r="V133" s="217" t="s">
        <v>14</v>
      </c>
      <c r="W133" s="217" t="s">
        <v>15</v>
      </c>
      <c r="X133" s="218" t="s">
        <v>16</v>
      </c>
    </row>
    <row r="134" spans="1:24" ht="15" customHeight="1" x14ac:dyDescent="0.2">
      <c r="A134" s="239"/>
      <c r="B134" s="240"/>
      <c r="C134" s="240"/>
      <c r="D134" s="240"/>
      <c r="E134" s="240"/>
      <c r="F134" s="240"/>
      <c r="G134" s="240"/>
      <c r="H134" s="240"/>
      <c r="I134" s="240"/>
      <c r="J134" s="250"/>
      <c r="K134" s="240"/>
      <c r="L134" s="240"/>
      <c r="M134" s="240"/>
      <c r="N134" s="240"/>
      <c r="O134" s="240"/>
      <c r="P134" s="240"/>
      <c r="Q134" s="253"/>
      <c r="R134" s="240"/>
      <c r="S134" s="240"/>
      <c r="T134" s="194"/>
      <c r="U134" s="240"/>
      <c r="V134" s="240"/>
      <c r="W134" s="240"/>
      <c r="X134" s="247"/>
    </row>
    <row r="135" spans="1:24" ht="16" thickBot="1" x14ac:dyDescent="0.25">
      <c r="A135" s="219"/>
      <c r="B135" s="220"/>
      <c r="C135" s="220"/>
      <c r="D135" s="220"/>
      <c r="E135" s="248">
        <v>1</v>
      </c>
      <c r="F135" s="248"/>
      <c r="G135" s="248">
        <v>2</v>
      </c>
      <c r="H135" s="248"/>
      <c r="I135" s="220"/>
      <c r="J135" s="251"/>
      <c r="K135" s="220"/>
      <c r="L135" s="220"/>
      <c r="M135" s="220"/>
      <c r="N135" s="220"/>
      <c r="O135" s="220"/>
      <c r="P135" s="220"/>
      <c r="Q135" s="254"/>
      <c r="R135" s="197" t="s">
        <v>17</v>
      </c>
      <c r="S135" s="197" t="s">
        <v>18</v>
      </c>
      <c r="T135" s="197"/>
      <c r="U135" s="220"/>
      <c r="V135" s="220"/>
      <c r="W135" s="220"/>
      <c r="X135" s="221"/>
    </row>
    <row r="136" spans="1:24" x14ac:dyDescent="0.2">
      <c r="A136" s="86"/>
      <c r="B136" s="86"/>
      <c r="C136" s="86"/>
      <c r="D136" s="86"/>
      <c r="E136" s="86"/>
      <c r="F136" s="86"/>
      <c r="G136" s="86"/>
      <c r="H136" s="86"/>
      <c r="I136" s="86"/>
      <c r="J136" s="195"/>
      <c r="K136" s="86"/>
      <c r="L136" s="86"/>
      <c r="M136" s="86"/>
      <c r="N136" s="86"/>
      <c r="O136" s="86"/>
      <c r="P136" s="86"/>
      <c r="Q136" s="196"/>
      <c r="R136" s="86"/>
      <c r="S136" s="86"/>
      <c r="T136" s="86"/>
      <c r="U136" s="86"/>
      <c r="V136" s="86"/>
      <c r="W136" s="86"/>
      <c r="X136" s="86"/>
    </row>
    <row r="137" spans="1:24" ht="14.5" customHeight="1" thickBot="1" x14ac:dyDescent="0.25">
      <c r="A137" s="246" t="s">
        <v>236</v>
      </c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</row>
    <row r="138" spans="1:24" s="27" customFormat="1" ht="15" customHeight="1" x14ac:dyDescent="0.2">
      <c r="A138" s="150">
        <v>15</v>
      </c>
      <c r="B138" s="144" t="s">
        <v>237</v>
      </c>
      <c r="C138" s="122" t="s">
        <v>238</v>
      </c>
      <c r="D138" s="122"/>
      <c r="E138" s="266" t="s">
        <v>25</v>
      </c>
      <c r="F138" s="267"/>
      <c r="G138" s="266" t="s">
        <v>25</v>
      </c>
      <c r="H138" s="267"/>
      <c r="I138" s="164" t="s">
        <v>239</v>
      </c>
      <c r="J138" s="144" t="s">
        <v>240</v>
      </c>
      <c r="K138" s="144" t="s">
        <v>237</v>
      </c>
      <c r="L138" s="125"/>
      <c r="M138" s="144"/>
      <c r="N138" s="125"/>
      <c r="O138" s="125"/>
      <c r="P138" s="125"/>
      <c r="Q138" s="121"/>
      <c r="R138" s="151"/>
      <c r="S138" s="121"/>
      <c r="T138" s="152">
        <f>A138*28</f>
        <v>420</v>
      </c>
      <c r="U138" s="165"/>
      <c r="V138" s="144" t="s">
        <v>237</v>
      </c>
      <c r="W138" s="155"/>
      <c r="X138" s="166"/>
    </row>
    <row r="139" spans="1:24" s="27" customFormat="1" ht="15" customHeight="1" x14ac:dyDescent="0.2">
      <c r="A139" s="157">
        <v>15</v>
      </c>
      <c r="B139" s="52" t="s">
        <v>237</v>
      </c>
      <c r="C139" s="45" t="s">
        <v>241</v>
      </c>
      <c r="D139" s="45"/>
      <c r="E139" s="268" t="s">
        <v>25</v>
      </c>
      <c r="F139" s="269"/>
      <c r="G139" s="268" t="s">
        <v>25</v>
      </c>
      <c r="H139" s="269"/>
      <c r="I139" s="82" t="s">
        <v>239</v>
      </c>
      <c r="J139" s="52" t="s">
        <v>240</v>
      </c>
      <c r="K139" s="52" t="s">
        <v>237</v>
      </c>
      <c r="L139" s="49"/>
      <c r="M139" s="52"/>
      <c r="N139" s="49"/>
      <c r="O139" s="49"/>
      <c r="P139" s="49"/>
      <c r="Q139" s="44"/>
      <c r="R139" s="46"/>
      <c r="S139" s="44"/>
      <c r="T139" s="47">
        <f>A139*28</f>
        <v>420</v>
      </c>
      <c r="U139" s="48"/>
      <c r="V139" s="52" t="s">
        <v>237</v>
      </c>
      <c r="W139" s="56"/>
      <c r="X139" s="57"/>
    </row>
    <row r="140" spans="1:24" s="27" customFormat="1" ht="15" customHeight="1" x14ac:dyDescent="0.2">
      <c r="A140" s="157">
        <v>15</v>
      </c>
      <c r="B140" s="52"/>
      <c r="C140" s="45" t="s">
        <v>242</v>
      </c>
      <c r="D140" s="29"/>
      <c r="E140" s="268"/>
      <c r="F140" s="269"/>
      <c r="G140" s="268"/>
      <c r="H140" s="269"/>
      <c r="I140" s="97"/>
      <c r="J140" s="60"/>
      <c r="K140" s="59"/>
      <c r="L140" s="59"/>
      <c r="M140" s="59"/>
      <c r="N140" s="59"/>
      <c r="O140" s="59"/>
      <c r="P140" s="59"/>
      <c r="Q140" s="60"/>
      <c r="R140" s="84"/>
      <c r="S140" s="84"/>
      <c r="T140" s="47">
        <f>A140*28</f>
        <v>420</v>
      </c>
      <c r="U140" s="94"/>
      <c r="V140" s="60"/>
      <c r="W140" s="61"/>
      <c r="X140" s="130" t="s">
        <v>202</v>
      </c>
    </row>
    <row r="141" spans="1:24" ht="15" customHeight="1" x14ac:dyDescent="0.2">
      <c r="A141" s="167"/>
      <c r="B141" s="114"/>
      <c r="C141" s="28" t="s">
        <v>243</v>
      </c>
      <c r="D141" s="28"/>
      <c r="E141" s="264" t="s">
        <v>25</v>
      </c>
      <c r="F141" s="276"/>
      <c r="G141" s="264" t="s">
        <v>25</v>
      </c>
      <c r="H141" s="276"/>
      <c r="I141" s="80"/>
      <c r="J141" s="33" t="s">
        <v>244</v>
      </c>
      <c r="K141" s="39" t="s">
        <v>27</v>
      </c>
      <c r="L141" s="39"/>
      <c r="M141" s="39"/>
      <c r="N141" s="39" t="s">
        <v>41</v>
      </c>
      <c r="O141" s="39"/>
      <c r="P141" s="39">
        <v>1</v>
      </c>
      <c r="Q141" s="38"/>
      <c r="R141" s="73"/>
      <c r="S141" s="74"/>
      <c r="T141" s="93"/>
      <c r="U141" s="93"/>
      <c r="V141" s="38"/>
      <c r="W141" s="7"/>
      <c r="X141" s="42"/>
    </row>
    <row r="142" spans="1:24" s="27" customFormat="1" ht="15" customHeight="1" x14ac:dyDescent="0.2">
      <c r="A142" s="168">
        <v>15</v>
      </c>
      <c r="B142" s="115" t="s">
        <v>245</v>
      </c>
      <c r="C142" s="45" t="s">
        <v>246</v>
      </c>
      <c r="D142" s="45"/>
      <c r="E142" s="268"/>
      <c r="F142" s="269"/>
      <c r="G142" s="89"/>
      <c r="H142" s="79"/>
      <c r="I142" s="81"/>
      <c r="J142" s="76"/>
      <c r="K142" s="59"/>
      <c r="L142" s="59"/>
      <c r="M142" s="59"/>
      <c r="N142" s="59"/>
      <c r="O142" s="59"/>
      <c r="P142" s="59"/>
      <c r="Q142" s="60"/>
      <c r="R142" s="46"/>
      <c r="S142" s="46"/>
      <c r="T142" s="47">
        <f>A142*28</f>
        <v>420</v>
      </c>
      <c r="U142" s="94"/>
      <c r="V142" s="60"/>
      <c r="W142" s="61"/>
      <c r="X142" s="130" t="s">
        <v>247</v>
      </c>
    </row>
    <row r="143" spans="1:24" ht="15" customHeight="1" x14ac:dyDescent="0.2">
      <c r="A143" s="167"/>
      <c r="B143" s="114"/>
      <c r="C143" s="28" t="s">
        <v>248</v>
      </c>
      <c r="D143" s="28"/>
      <c r="E143" s="264" t="s">
        <v>25</v>
      </c>
      <c r="F143" s="265"/>
      <c r="G143" s="270"/>
      <c r="H143" s="271"/>
      <c r="I143" s="34"/>
      <c r="J143" s="35" t="s">
        <v>66</v>
      </c>
      <c r="K143" s="39" t="s">
        <v>27</v>
      </c>
      <c r="L143" s="39"/>
      <c r="M143" s="39" t="s">
        <v>249</v>
      </c>
      <c r="N143" s="39" t="s">
        <v>41</v>
      </c>
      <c r="O143" s="39"/>
      <c r="P143" s="39">
        <v>0.33</v>
      </c>
      <c r="Q143" s="38"/>
      <c r="R143" s="73" t="s">
        <v>89</v>
      </c>
      <c r="S143" s="73" t="s">
        <v>30</v>
      </c>
      <c r="T143" s="102"/>
      <c r="U143" s="93"/>
      <c r="V143" s="38"/>
      <c r="W143" s="7"/>
      <c r="X143" s="42"/>
    </row>
    <row r="144" spans="1:24" ht="15" customHeight="1" x14ac:dyDescent="0.2">
      <c r="A144" s="167"/>
      <c r="B144" s="114"/>
      <c r="C144" s="28" t="s">
        <v>250</v>
      </c>
      <c r="D144" s="28"/>
      <c r="E144" s="264" t="s">
        <v>25</v>
      </c>
      <c r="F144" s="265"/>
      <c r="G144" s="270"/>
      <c r="H144" s="271"/>
      <c r="I144" s="34"/>
      <c r="J144" s="35" t="s">
        <v>66</v>
      </c>
      <c r="K144" s="39" t="s">
        <v>27</v>
      </c>
      <c r="L144" s="39"/>
      <c r="M144" s="39" t="s">
        <v>249</v>
      </c>
      <c r="N144" s="39" t="s">
        <v>41</v>
      </c>
      <c r="O144" s="39"/>
      <c r="P144" s="39">
        <v>0.33</v>
      </c>
      <c r="Q144" s="38"/>
      <c r="R144" s="73" t="s">
        <v>89</v>
      </c>
      <c r="S144" s="73" t="s">
        <v>30</v>
      </c>
      <c r="T144" s="102"/>
      <c r="U144" s="93"/>
      <c r="V144" s="38"/>
      <c r="W144" s="7"/>
      <c r="X144" s="42"/>
    </row>
    <row r="145" spans="1:24" ht="15" customHeight="1" x14ac:dyDescent="0.2">
      <c r="A145" s="169"/>
      <c r="B145" s="114"/>
      <c r="C145" s="28" t="s">
        <v>251</v>
      </c>
      <c r="D145" s="28"/>
      <c r="E145" s="264" t="s">
        <v>25</v>
      </c>
      <c r="F145" s="265"/>
      <c r="G145" s="270"/>
      <c r="H145" s="271"/>
      <c r="I145" s="34"/>
      <c r="J145" s="35" t="s">
        <v>66</v>
      </c>
      <c r="K145" s="39" t="s">
        <v>221</v>
      </c>
      <c r="L145" s="39"/>
      <c r="M145" s="39" t="s">
        <v>222</v>
      </c>
      <c r="N145" s="39"/>
      <c r="O145" s="39"/>
      <c r="P145" s="39">
        <v>0.33</v>
      </c>
      <c r="Q145" s="38"/>
      <c r="R145" s="73" t="s">
        <v>87</v>
      </c>
      <c r="S145" s="73" t="s">
        <v>30</v>
      </c>
      <c r="T145" s="102"/>
      <c r="U145" s="93"/>
      <c r="V145" s="38"/>
      <c r="W145" s="7"/>
      <c r="X145" s="42"/>
    </row>
    <row r="146" spans="1:24" s="27" customFormat="1" ht="15" customHeight="1" x14ac:dyDescent="0.2">
      <c r="A146" s="168">
        <v>15</v>
      </c>
      <c r="B146" s="48" t="s">
        <v>252</v>
      </c>
      <c r="C146" s="45" t="s">
        <v>253</v>
      </c>
      <c r="D146" s="45"/>
      <c r="E146" s="268"/>
      <c r="F146" s="269"/>
      <c r="G146" s="90"/>
      <c r="H146" s="91"/>
      <c r="I146" s="78"/>
      <c r="J146" s="60"/>
      <c r="K146" s="59"/>
      <c r="L146" s="59"/>
      <c r="M146" s="59"/>
      <c r="N146" s="59"/>
      <c r="O146" s="59"/>
      <c r="P146" s="59"/>
      <c r="Q146" s="60"/>
      <c r="R146" s="46"/>
      <c r="S146" s="46"/>
      <c r="T146" s="47">
        <f>A146*28</f>
        <v>420</v>
      </c>
      <c r="U146" s="94"/>
      <c r="V146" s="60"/>
      <c r="W146" s="61"/>
      <c r="X146" s="130" t="s">
        <v>38</v>
      </c>
    </row>
    <row r="147" spans="1:24" ht="15" customHeight="1" x14ac:dyDescent="0.2">
      <c r="A147" s="170"/>
      <c r="B147" s="33"/>
      <c r="C147" s="28" t="s">
        <v>254</v>
      </c>
      <c r="D147" s="28"/>
      <c r="E147" s="258" t="s">
        <v>25</v>
      </c>
      <c r="F147" s="258"/>
      <c r="G147" s="270"/>
      <c r="H147" s="271"/>
      <c r="I147" s="34"/>
      <c r="J147" s="2" t="s">
        <v>255</v>
      </c>
      <c r="K147" s="36" t="s">
        <v>27</v>
      </c>
      <c r="L147" s="36"/>
      <c r="M147" s="36"/>
      <c r="N147" s="36" t="s">
        <v>43</v>
      </c>
      <c r="O147" s="36"/>
      <c r="P147" s="36">
        <v>0</v>
      </c>
      <c r="Q147" s="36" t="s">
        <v>61</v>
      </c>
      <c r="R147" s="26" t="s">
        <v>256</v>
      </c>
      <c r="S147" s="26" t="s">
        <v>68</v>
      </c>
      <c r="T147" s="26"/>
      <c r="U147" s="75"/>
      <c r="V147" s="33"/>
      <c r="W147" s="2"/>
      <c r="X147" s="41"/>
    </row>
    <row r="148" spans="1:24" ht="15" customHeight="1" thickBot="1" x14ac:dyDescent="0.25">
      <c r="A148" s="159"/>
      <c r="B148" s="132"/>
      <c r="C148" s="133" t="s">
        <v>257</v>
      </c>
      <c r="D148" s="133"/>
      <c r="E148" s="234" t="s">
        <v>25</v>
      </c>
      <c r="F148" s="234"/>
      <c r="G148" s="274"/>
      <c r="H148" s="275"/>
      <c r="I148" s="171"/>
      <c r="J148" s="162" t="s">
        <v>255</v>
      </c>
      <c r="K148" s="136" t="s">
        <v>221</v>
      </c>
      <c r="L148" s="136"/>
      <c r="M148" s="136" t="s">
        <v>222</v>
      </c>
      <c r="N148" s="136"/>
      <c r="O148" s="136"/>
      <c r="P148" s="136">
        <v>1</v>
      </c>
      <c r="Q148" s="132">
        <v>5.5</v>
      </c>
      <c r="R148" s="137" t="s">
        <v>68</v>
      </c>
      <c r="S148" s="137" t="s">
        <v>53</v>
      </c>
      <c r="T148" s="137"/>
      <c r="U148" s="160"/>
      <c r="V148" s="132"/>
      <c r="W148" s="162"/>
      <c r="X148" s="163"/>
    </row>
    <row r="149" spans="1:24" ht="15" customHeight="1" x14ac:dyDescent="0.2">
      <c r="A149" s="70"/>
      <c r="B149" s="62"/>
      <c r="C149" s="63"/>
      <c r="D149" s="63"/>
      <c r="E149" s="64"/>
      <c r="F149" s="64"/>
      <c r="G149" s="71"/>
      <c r="H149" s="71"/>
      <c r="I149" s="71"/>
      <c r="J149" s="63"/>
      <c r="K149" s="65"/>
      <c r="L149" s="65"/>
      <c r="M149" s="65"/>
      <c r="N149" s="65"/>
      <c r="O149" s="65"/>
      <c r="P149" s="65"/>
      <c r="Q149" s="62"/>
      <c r="R149" s="66"/>
      <c r="S149" s="66"/>
      <c r="T149" s="66"/>
      <c r="U149" s="64"/>
      <c r="V149" s="62"/>
      <c r="W149" s="70"/>
      <c r="X149" s="72"/>
    </row>
    <row r="150" spans="1:24" ht="15" customHeight="1" thickBot="1" x14ac:dyDescent="0.25">
      <c r="A150" s="70"/>
      <c r="B150" s="62"/>
      <c r="C150" s="63"/>
      <c r="D150" s="63"/>
      <c r="E150" s="64"/>
      <c r="F150" s="64"/>
      <c r="G150" s="71"/>
      <c r="H150" s="71"/>
      <c r="I150" s="71"/>
      <c r="J150" s="63"/>
      <c r="K150" s="65"/>
      <c r="L150" s="65"/>
      <c r="M150" s="65"/>
      <c r="N150" s="65"/>
      <c r="O150" s="65"/>
      <c r="P150" s="65"/>
      <c r="Q150" s="62"/>
      <c r="R150" s="66"/>
      <c r="S150" s="66"/>
      <c r="T150" s="66"/>
      <c r="U150" s="64"/>
      <c r="V150" s="62"/>
      <c r="W150" s="70"/>
      <c r="X150" s="72"/>
    </row>
    <row r="151" spans="1:24" ht="15" customHeight="1" x14ac:dyDescent="0.2">
      <c r="A151" s="216" t="s">
        <v>0</v>
      </c>
      <c r="B151" s="217" t="s">
        <v>136</v>
      </c>
      <c r="C151" s="217"/>
      <c r="D151" s="217"/>
      <c r="E151" s="217" t="s">
        <v>1</v>
      </c>
      <c r="F151" s="217"/>
      <c r="G151" s="217"/>
      <c r="H151" s="217"/>
      <c r="I151" s="217" t="s">
        <v>2</v>
      </c>
      <c r="J151" s="249" t="s">
        <v>3</v>
      </c>
      <c r="K151" s="217" t="s">
        <v>4</v>
      </c>
      <c r="L151" s="217" t="s">
        <v>5</v>
      </c>
      <c r="M151" s="217" t="s">
        <v>6</v>
      </c>
      <c r="N151" s="217" t="s">
        <v>7</v>
      </c>
      <c r="O151" s="217" t="s">
        <v>8</v>
      </c>
      <c r="P151" s="217" t="s">
        <v>9</v>
      </c>
      <c r="Q151" s="252" t="s">
        <v>10</v>
      </c>
      <c r="R151" s="217" t="s">
        <v>11</v>
      </c>
      <c r="S151" s="217"/>
      <c r="T151" s="181"/>
      <c r="U151" s="217" t="s">
        <v>216</v>
      </c>
      <c r="V151" s="217" t="s">
        <v>14</v>
      </c>
      <c r="W151" s="217" t="s">
        <v>15</v>
      </c>
      <c r="X151" s="218" t="s">
        <v>16</v>
      </c>
    </row>
    <row r="152" spans="1:24" ht="15" customHeight="1" x14ac:dyDescent="0.2">
      <c r="A152" s="239"/>
      <c r="B152" s="240"/>
      <c r="C152" s="240"/>
      <c r="D152" s="240"/>
      <c r="E152" s="240"/>
      <c r="F152" s="240"/>
      <c r="G152" s="240"/>
      <c r="H152" s="240"/>
      <c r="I152" s="240"/>
      <c r="J152" s="250"/>
      <c r="K152" s="240"/>
      <c r="L152" s="240"/>
      <c r="M152" s="240"/>
      <c r="N152" s="240"/>
      <c r="O152" s="240"/>
      <c r="P152" s="240"/>
      <c r="Q152" s="253"/>
      <c r="R152" s="240"/>
      <c r="S152" s="240"/>
      <c r="T152" s="194"/>
      <c r="U152" s="240"/>
      <c r="V152" s="240"/>
      <c r="W152" s="240"/>
      <c r="X152" s="247"/>
    </row>
    <row r="153" spans="1:24" ht="16" thickBot="1" x14ac:dyDescent="0.25">
      <c r="A153" s="219"/>
      <c r="B153" s="220"/>
      <c r="C153" s="220"/>
      <c r="D153" s="220"/>
      <c r="E153" s="248">
        <v>1</v>
      </c>
      <c r="F153" s="248"/>
      <c r="G153" s="248">
        <v>2</v>
      </c>
      <c r="H153" s="248"/>
      <c r="I153" s="220"/>
      <c r="J153" s="251"/>
      <c r="K153" s="220"/>
      <c r="L153" s="220"/>
      <c r="M153" s="220"/>
      <c r="N153" s="220"/>
      <c r="O153" s="220"/>
      <c r="P153" s="220"/>
      <c r="Q153" s="254"/>
      <c r="R153" s="197" t="s">
        <v>17</v>
      </c>
      <c r="S153" s="197" t="s">
        <v>18</v>
      </c>
      <c r="T153" s="197"/>
      <c r="U153" s="220"/>
      <c r="V153" s="220"/>
      <c r="W153" s="220"/>
      <c r="X153" s="221"/>
    </row>
    <row r="154" spans="1:24" x14ac:dyDescent="0.2">
      <c r="A154" s="86"/>
      <c r="B154" s="86"/>
      <c r="C154" s="86"/>
      <c r="D154" s="86"/>
      <c r="E154" s="86"/>
      <c r="F154" s="86"/>
      <c r="G154" s="86"/>
      <c r="H154" s="86"/>
      <c r="I154" s="86"/>
      <c r="J154" s="195"/>
      <c r="K154" s="86"/>
      <c r="L154" s="86"/>
      <c r="M154" s="86"/>
      <c r="N154" s="86"/>
      <c r="O154" s="86"/>
      <c r="P154" s="86"/>
      <c r="Q154" s="196"/>
      <c r="R154" s="86"/>
      <c r="S154" s="86"/>
      <c r="T154" s="86"/>
      <c r="U154" s="86"/>
      <c r="V154" s="86"/>
      <c r="W154" s="86"/>
      <c r="X154" s="86"/>
    </row>
    <row r="155" spans="1:24" ht="14.5" customHeight="1" thickBot="1" x14ac:dyDescent="0.25">
      <c r="A155" s="246" t="s">
        <v>258</v>
      </c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</row>
    <row r="156" spans="1:24" s="27" customFormat="1" ht="27" customHeight="1" x14ac:dyDescent="0.2">
      <c r="A156" s="120">
        <v>30</v>
      </c>
      <c r="B156" s="121" t="s">
        <v>259</v>
      </c>
      <c r="C156" s="122" t="s">
        <v>260</v>
      </c>
      <c r="D156" s="172"/>
      <c r="E156" s="272" t="s">
        <v>25</v>
      </c>
      <c r="F156" s="273"/>
      <c r="G156" s="272" t="s">
        <v>25</v>
      </c>
      <c r="H156" s="273"/>
      <c r="I156" s="164" t="s">
        <v>261</v>
      </c>
      <c r="J156" s="172"/>
      <c r="K156" s="173"/>
      <c r="L156" s="173"/>
      <c r="M156" s="173"/>
      <c r="N156" s="173"/>
      <c r="O156" s="173"/>
      <c r="P156" s="173"/>
      <c r="Q156" s="174"/>
      <c r="R156" s="151"/>
      <c r="S156" s="174"/>
      <c r="T156" s="123">
        <f>A156*28</f>
        <v>840</v>
      </c>
      <c r="U156" s="175"/>
      <c r="V156" s="174"/>
      <c r="W156" s="155"/>
      <c r="X156" s="126" t="s">
        <v>262</v>
      </c>
    </row>
    <row r="157" spans="1:24" ht="26" customHeight="1" thickBot="1" x14ac:dyDescent="0.25">
      <c r="A157" s="159"/>
      <c r="B157" s="132"/>
      <c r="C157" s="133" t="s">
        <v>263</v>
      </c>
      <c r="D157" s="133"/>
      <c r="E157" s="274"/>
      <c r="F157" s="275"/>
      <c r="G157" s="274"/>
      <c r="H157" s="275"/>
      <c r="I157" s="171"/>
      <c r="J157" s="132" t="s">
        <v>220</v>
      </c>
      <c r="K157" s="136" t="s">
        <v>27</v>
      </c>
      <c r="L157" s="136"/>
      <c r="M157" s="136"/>
      <c r="N157" s="136" t="s">
        <v>41</v>
      </c>
      <c r="O157" s="176"/>
      <c r="P157" s="136">
        <v>1</v>
      </c>
      <c r="Q157" s="132">
        <v>5.5</v>
      </c>
      <c r="R157" s="137" t="s">
        <v>307</v>
      </c>
      <c r="S157" s="137" t="s">
        <v>307</v>
      </c>
      <c r="T157" s="137"/>
      <c r="U157" s="177">
        <v>16</v>
      </c>
      <c r="V157" s="162">
        <v>824</v>
      </c>
      <c r="W157" s="162"/>
      <c r="X157" s="163"/>
    </row>
    <row r="159" spans="1:24" ht="15" customHeight="1" x14ac:dyDescent="0.2">
      <c r="B159" s="112" t="s">
        <v>264</v>
      </c>
      <c r="C159" s="17" t="s">
        <v>310</v>
      </c>
      <c r="R159" s="113"/>
    </row>
    <row r="160" spans="1:24" ht="15" customHeight="1" x14ac:dyDescent="0.2">
      <c r="B160" s="99"/>
    </row>
  </sheetData>
  <mergeCells count="324">
    <mergeCell ref="G148:H148"/>
    <mergeCell ref="E67:F67"/>
    <mergeCell ref="G67:H67"/>
    <mergeCell ref="I62:I64"/>
    <mergeCell ref="Q115:Q117"/>
    <mergeCell ref="R115:S116"/>
    <mergeCell ref="E21:F21"/>
    <mergeCell ref="G21:H21"/>
    <mergeCell ref="E22:F22"/>
    <mergeCell ref="G22:H22"/>
    <mergeCell ref="E122:F122"/>
    <mergeCell ref="G122:H122"/>
    <mergeCell ref="G135:H135"/>
    <mergeCell ref="E128:F128"/>
    <mergeCell ref="G128:H128"/>
    <mergeCell ref="G91:H91"/>
    <mergeCell ref="E108:F108"/>
    <mergeCell ref="G108:H108"/>
    <mergeCell ref="E109:F109"/>
    <mergeCell ref="G109:H109"/>
    <mergeCell ref="E89:F89"/>
    <mergeCell ref="G89:H89"/>
    <mergeCell ref="E103:F103"/>
    <mergeCell ref="R133:S134"/>
    <mergeCell ref="L133:L135"/>
    <mergeCell ref="T1:T3"/>
    <mergeCell ref="T62:T64"/>
    <mergeCell ref="U1:U3"/>
    <mergeCell ref="U62:U64"/>
    <mergeCell ref="U115:U117"/>
    <mergeCell ref="E124:F124"/>
    <mergeCell ref="G124:H124"/>
    <mergeCell ref="E125:F125"/>
    <mergeCell ref="G125:H125"/>
    <mergeCell ref="E121:F121"/>
    <mergeCell ref="G121:H121"/>
    <mergeCell ref="B110:X110"/>
    <mergeCell ref="E80:F80"/>
    <mergeCell ref="G80:H80"/>
    <mergeCell ref="E87:F87"/>
    <mergeCell ref="G87:H87"/>
    <mergeCell ref="G83:H83"/>
    <mergeCell ref="E81:F81"/>
    <mergeCell ref="G81:H81"/>
    <mergeCell ref="E88:F88"/>
    <mergeCell ref="G88:H88"/>
    <mergeCell ref="E96:F96"/>
    <mergeCell ref="G84:H84"/>
    <mergeCell ref="E157:F157"/>
    <mergeCell ref="G157:H157"/>
    <mergeCell ref="I115:I117"/>
    <mergeCell ref="I133:I135"/>
    <mergeCell ref="I151:I153"/>
    <mergeCell ref="E141:F141"/>
    <mergeCell ref="N151:N153"/>
    <mergeCell ref="O151:O153"/>
    <mergeCell ref="P151:P153"/>
    <mergeCell ref="E153:F153"/>
    <mergeCell ref="G153:H153"/>
    <mergeCell ref="L151:L153"/>
    <mergeCell ref="M151:M153"/>
    <mergeCell ref="E123:F123"/>
    <mergeCell ref="G123:H123"/>
    <mergeCell ref="E156:F156"/>
    <mergeCell ref="E148:F148"/>
    <mergeCell ref="E126:F126"/>
    <mergeCell ref="G126:H126"/>
    <mergeCell ref="G141:H141"/>
    <mergeCell ref="E142:F142"/>
    <mergeCell ref="E146:F146"/>
    <mergeCell ref="J133:J135"/>
    <mergeCell ref="E138:F138"/>
    <mergeCell ref="G156:H156"/>
    <mergeCell ref="A155:X155"/>
    <mergeCell ref="W133:W135"/>
    <mergeCell ref="X133:X135"/>
    <mergeCell ref="E135:F135"/>
    <mergeCell ref="A133:A135"/>
    <mergeCell ref="E133:H134"/>
    <mergeCell ref="K133:K135"/>
    <mergeCell ref="M133:M135"/>
    <mergeCell ref="N133:N135"/>
    <mergeCell ref="O133:O135"/>
    <mergeCell ref="P133:P135"/>
    <mergeCell ref="Q133:Q135"/>
    <mergeCell ref="B133:D135"/>
    <mergeCell ref="A137:X137"/>
    <mergeCell ref="A151:A153"/>
    <mergeCell ref="E151:H152"/>
    <mergeCell ref="J151:J153"/>
    <mergeCell ref="K151:K153"/>
    <mergeCell ref="W151:W153"/>
    <mergeCell ref="X151:X153"/>
    <mergeCell ref="U151:U153"/>
    <mergeCell ref="U133:U135"/>
    <mergeCell ref="V133:V135"/>
    <mergeCell ref="Q151:Q153"/>
    <mergeCell ref="R151:S152"/>
    <mergeCell ref="V115:V117"/>
    <mergeCell ref="W115:W117"/>
    <mergeCell ref="V151:V153"/>
    <mergeCell ref="X115:X117"/>
    <mergeCell ref="L115:L117"/>
    <mergeCell ref="M115:M117"/>
    <mergeCell ref="N115:N117"/>
    <mergeCell ref="O115:O117"/>
    <mergeCell ref="P115:P117"/>
    <mergeCell ref="A119:X119"/>
    <mergeCell ref="A115:A117"/>
    <mergeCell ref="E115:H116"/>
    <mergeCell ref="J115:J117"/>
    <mergeCell ref="K115:K117"/>
    <mergeCell ref="E117:F117"/>
    <mergeCell ref="G117:H117"/>
    <mergeCell ref="B151:D153"/>
    <mergeCell ref="E144:F144"/>
    <mergeCell ref="E145:F145"/>
    <mergeCell ref="G143:H143"/>
    <mergeCell ref="G144:H144"/>
    <mergeCell ref="G145:H145"/>
    <mergeCell ref="E147:F147"/>
    <mergeCell ref="E143:F143"/>
    <mergeCell ref="G103:H103"/>
    <mergeCell ref="E104:F104"/>
    <mergeCell ref="G104:H104"/>
    <mergeCell ref="E93:F93"/>
    <mergeCell ref="G93:H93"/>
    <mergeCell ref="E94:F94"/>
    <mergeCell ref="G94:H94"/>
    <mergeCell ref="E106:F106"/>
    <mergeCell ref="G106:H106"/>
    <mergeCell ref="E127:F127"/>
    <mergeCell ref="G127:H127"/>
    <mergeCell ref="G138:H138"/>
    <mergeCell ref="E139:F139"/>
    <mergeCell ref="G139:H139"/>
    <mergeCell ref="E140:F140"/>
    <mergeCell ref="G140:H140"/>
    <mergeCell ref="G96:H96"/>
    <mergeCell ref="G147:H147"/>
    <mergeCell ref="E107:F107"/>
    <mergeCell ref="G107:H107"/>
    <mergeCell ref="E100:F100"/>
    <mergeCell ref="G100:H100"/>
    <mergeCell ref="E101:F101"/>
    <mergeCell ref="G101:H101"/>
    <mergeCell ref="E102:F102"/>
    <mergeCell ref="G102:H102"/>
    <mergeCell ref="E95:F95"/>
    <mergeCell ref="G95:H95"/>
    <mergeCell ref="E85:F85"/>
    <mergeCell ref="G85:H85"/>
    <mergeCell ref="E92:F92"/>
    <mergeCell ref="G92:H92"/>
    <mergeCell ref="E91:F91"/>
    <mergeCell ref="G97:H97"/>
    <mergeCell ref="E105:F105"/>
    <mergeCell ref="G105:H105"/>
    <mergeCell ref="E84:F84"/>
    <mergeCell ref="A62:A64"/>
    <mergeCell ref="E90:F90"/>
    <mergeCell ref="G90:H90"/>
    <mergeCell ref="E98:F98"/>
    <mergeCell ref="G98:H98"/>
    <mergeCell ref="E77:F77"/>
    <mergeCell ref="G77:H77"/>
    <mergeCell ref="E78:F78"/>
    <mergeCell ref="G78:H78"/>
    <mergeCell ref="E82:F82"/>
    <mergeCell ref="G82:H82"/>
    <mergeCell ref="E83:F83"/>
    <mergeCell ref="E68:F68"/>
    <mergeCell ref="G68:H68"/>
    <mergeCell ref="G73:H73"/>
    <mergeCell ref="E74:F74"/>
    <mergeCell ref="G74:H74"/>
    <mergeCell ref="E75:F75"/>
    <mergeCell ref="G75:H75"/>
    <mergeCell ref="E73:F73"/>
    <mergeCell ref="E97:F97"/>
    <mergeCell ref="L62:L64"/>
    <mergeCell ref="M62:M64"/>
    <mergeCell ref="E79:F79"/>
    <mergeCell ref="G79:H79"/>
    <mergeCell ref="E50:F50"/>
    <mergeCell ref="E71:F71"/>
    <mergeCell ref="G71:H71"/>
    <mergeCell ref="E72:F72"/>
    <mergeCell ref="G72:H72"/>
    <mergeCell ref="E57:F57"/>
    <mergeCell ref="G57:H57"/>
    <mergeCell ref="E70:F70"/>
    <mergeCell ref="G70:H70"/>
    <mergeCell ref="E69:F69"/>
    <mergeCell ref="G69:H69"/>
    <mergeCell ref="N62:N64"/>
    <mergeCell ref="E62:H63"/>
    <mergeCell ref="E55:F55"/>
    <mergeCell ref="G55:H55"/>
    <mergeCell ref="E56:F56"/>
    <mergeCell ref="G56:H56"/>
    <mergeCell ref="E51:F51"/>
    <mergeCell ref="E52:F52"/>
    <mergeCell ref="G52:H52"/>
    <mergeCell ref="E53:F53"/>
    <mergeCell ref="G53:H53"/>
    <mergeCell ref="G51:H51"/>
    <mergeCell ref="B58:X58"/>
    <mergeCell ref="X62:X64"/>
    <mergeCell ref="E64:F64"/>
    <mergeCell ref="G64:H64"/>
    <mergeCell ref="O62:O64"/>
    <mergeCell ref="P62:P64"/>
    <mergeCell ref="Q62:Q64"/>
    <mergeCell ref="R62:S63"/>
    <mergeCell ref="V62:V64"/>
    <mergeCell ref="J62:J64"/>
    <mergeCell ref="K62:K64"/>
    <mergeCell ref="W62:W64"/>
    <mergeCell ref="E13:F13"/>
    <mergeCell ref="I1:I3"/>
    <mergeCell ref="E38:F38"/>
    <mergeCell ref="G38:H38"/>
    <mergeCell ref="E39:F39"/>
    <mergeCell ref="G39:H39"/>
    <mergeCell ref="E40:F40"/>
    <mergeCell ref="G40:H40"/>
    <mergeCell ref="G27:H27"/>
    <mergeCell ref="E28:F28"/>
    <mergeCell ref="E29:F29"/>
    <mergeCell ref="G29:H29"/>
    <mergeCell ref="G28:H28"/>
    <mergeCell ref="G16:H16"/>
    <mergeCell ref="G24:H24"/>
    <mergeCell ref="G9:H9"/>
    <mergeCell ref="E10:F10"/>
    <mergeCell ref="G10:H10"/>
    <mergeCell ref="E32:F32"/>
    <mergeCell ref="G32:H32"/>
    <mergeCell ref="E35:F35"/>
    <mergeCell ref="G35:H35"/>
    <mergeCell ref="E36:F36"/>
    <mergeCell ref="R1:S2"/>
    <mergeCell ref="E3:F3"/>
    <mergeCell ref="G3:H3"/>
    <mergeCell ref="E1:H2"/>
    <mergeCell ref="J1:J3"/>
    <mergeCell ref="K1:K3"/>
    <mergeCell ref="L1:L3"/>
    <mergeCell ref="O1:O3"/>
    <mergeCell ref="P1:P3"/>
    <mergeCell ref="Q1:Q3"/>
    <mergeCell ref="B1:D3"/>
    <mergeCell ref="E120:F120"/>
    <mergeCell ref="G120:H120"/>
    <mergeCell ref="E8:F8"/>
    <mergeCell ref="G8:H8"/>
    <mergeCell ref="E9:F9"/>
    <mergeCell ref="G30:H30"/>
    <mergeCell ref="E31:F31"/>
    <mergeCell ref="G31:H31"/>
    <mergeCell ref="E33:F33"/>
    <mergeCell ref="G33:H33"/>
    <mergeCell ref="E11:F11"/>
    <mergeCell ref="G11:H11"/>
    <mergeCell ref="E12:F12"/>
    <mergeCell ref="G12:H12"/>
    <mergeCell ref="A5:X5"/>
    <mergeCell ref="A66:X66"/>
    <mergeCell ref="B62:D64"/>
    <mergeCell ref="B115:D117"/>
    <mergeCell ref="X1:X3"/>
    <mergeCell ref="V1:V3"/>
    <mergeCell ref="W1:W3"/>
    <mergeCell ref="G45:H45"/>
    <mergeCell ref="E46:F46"/>
    <mergeCell ref="A1:A3"/>
    <mergeCell ref="N1:N3"/>
    <mergeCell ref="M1:M3"/>
    <mergeCell ref="G18:H18"/>
    <mergeCell ref="E19:F19"/>
    <mergeCell ref="G19:H19"/>
    <mergeCell ref="E26:F26"/>
    <mergeCell ref="G26:H26"/>
    <mergeCell ref="E27:F27"/>
    <mergeCell ref="E23:F23"/>
    <mergeCell ref="G23:H23"/>
    <mergeCell ref="E24:F24"/>
    <mergeCell ref="G13:H13"/>
    <mergeCell ref="E17:F17"/>
    <mergeCell ref="G17:H17"/>
    <mergeCell ref="E6:F6"/>
    <mergeCell ref="G6:H6"/>
    <mergeCell ref="E7:F7"/>
    <mergeCell ref="G7:H7"/>
    <mergeCell ref="E14:F14"/>
    <mergeCell ref="G14:H14"/>
    <mergeCell ref="E15:F15"/>
    <mergeCell ref="G15:H15"/>
    <mergeCell ref="E16:F16"/>
    <mergeCell ref="G43:H43"/>
    <mergeCell ref="E49:F49"/>
    <mergeCell ref="G49:H49"/>
    <mergeCell ref="E54:F54"/>
    <mergeCell ref="G54:H54"/>
    <mergeCell ref="E18:F18"/>
    <mergeCell ref="G36:H36"/>
    <mergeCell ref="G46:H46"/>
    <mergeCell ref="E25:F25"/>
    <mergeCell ref="G25:H25"/>
    <mergeCell ref="E37:F37"/>
    <mergeCell ref="G37:H37"/>
    <mergeCell ref="E30:F30"/>
    <mergeCell ref="E41:F41"/>
    <mergeCell ref="G41:H41"/>
    <mergeCell ref="E45:F45"/>
    <mergeCell ref="E44:F44"/>
    <mergeCell ref="G44:H44"/>
    <mergeCell ref="E42:F42"/>
    <mergeCell ref="G42:H42"/>
    <mergeCell ref="E43:F43"/>
    <mergeCell ref="G50:H50"/>
    <mergeCell ref="E48:F48"/>
    <mergeCell ref="G48:H48"/>
  </mergeCells>
  <phoneticPr fontId="13" type="noConversion"/>
  <dataValidations count="6">
    <dataValidation type="custom" allowBlank="1" showInputMessage="1" showErrorMessage="1" sqref="O156:O157 O138:O150 O59:O60 O67:O109 O6:O35 O37:O57 O120:O132 O111:O113" xr:uid="{B178A0DF-7F78-41DD-8F49-E668A279EE73}">
      <formula1>"REMINDO;MOBIUS;APPLICATIEF;PAPIER"</formula1>
    </dataValidation>
    <dataValidation type="list" allowBlank="1" showInputMessage="1" showErrorMessage="1" sqref="Q156:Q157 Q138:Q150 Q59:Q60 Q120:Q124 Q48:Q57 Q67:Q109 Q6:Q43 Q45:Q46 Q126:Q132 Q111:Q113" xr:uid="{737B01EE-5274-4F30-9B82-344DA557C937}"/>
    <dataValidation type="list" allowBlank="1" showInputMessage="1" showErrorMessage="1" sqref="N156:N1048576 N59:N60 N138:N150 N67:N109 N6:N57 N120:N132 N111:N113" xr:uid="{E1C25EB4-6BEA-4CE0-B5CF-0C4CCDBC52C2}">
      <formula1>"OPDRACHT,PROJECT,BEROEPSPRODUCT,PORTFOLIO,AFSTUDEREN,STAGE"</formula1>
    </dataValidation>
    <dataValidation type="list" allowBlank="1" showInputMessage="1" showErrorMessage="1" sqref="L59:L60 L138:L150 L156:L1048576 L120:L124 L67:L109 L6:L57 L126:L132 L111:L113" xr:uid="{91AA1A19-8995-4A08-9A15-747FF78D9190}">
      <formula1>"REMINDO,MOBIUS,APPLICATIEF MSOFFICE,NOA21+,HOGESCHOOLTAAL,APPLICATIEF OVERIG"</formula1>
    </dataValidation>
    <dataValidation type="list" allowBlank="1" showInputMessage="1" showErrorMessage="1" sqref="K59:K60 K138:K150 K156:K1048576 K120:K124 K67:K109 K6:K57 K126:K132 K111:K113" xr:uid="{23881D34-91ED-4FAB-B812-544828D7D2EE}">
      <formula1>"DIGITALE TOETS,SCHRIFTELIJKE TOETS OP PAPIER,MONDELING,ANDERS"</formula1>
    </dataValidation>
    <dataValidation type="list" allowBlank="1" showInputMessage="1" showErrorMessage="1" sqref="M59:M60 M138:M150 M156:M1048576 M120:M124 M67:M109 M6:M57 M126:M132 M111:M113" xr:uid="{193DA4C5-F92E-48C9-ADC5-49827092C254}">
      <formula1>"PRESENTATIE,ASSESSMENT,DEBAT/DISCUSSIE,MONDELING"</formula1>
    </dataValidation>
  </dataValidations>
  <pageMargins left="0.7" right="0.7" top="0.75" bottom="0.75" header="0.3" footer="0.3"/>
  <pageSetup paperSize="9" scale="36" fitToHeight="3" orientation="landscape" horizontalDpi="1200" verticalDpi="1200" r:id="rId1"/>
  <headerFooter>
    <oddHeader xml:space="preserve">&amp;C&amp;"Aptos Narrow,Regular"&amp;K000000
</oddHeader>
  </headerFooter>
  <rowBreaks count="2" manualBreakCount="2">
    <brk id="60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BF96-52CD-4C27-AB4E-0B9CF93CDBF1}">
  <sheetPr>
    <tabColor rgb="FF92D050"/>
    <pageSetUpPr fitToPage="1"/>
  </sheetPr>
  <dimension ref="A1:X26"/>
  <sheetViews>
    <sheetView zoomScale="120" zoomScaleNormal="120" workbookViewId="0">
      <selection activeCell="B34" sqref="B34"/>
    </sheetView>
  </sheetViews>
  <sheetFormatPr baseColWidth="10" defaultColWidth="8.83203125" defaultRowHeight="15" x14ac:dyDescent="0.2"/>
  <cols>
    <col min="1" max="1" width="10.5" style="1" bestFit="1" customWidth="1"/>
    <col min="2" max="2" width="28.83203125" style="1" bestFit="1" customWidth="1"/>
    <col min="3" max="3" width="20.5" style="1" customWidth="1"/>
    <col min="4" max="4" width="10.1640625" style="1" hidden="1" customWidth="1"/>
    <col min="5" max="5" width="13.1640625" style="1" hidden="1" customWidth="1"/>
    <col min="6" max="6" width="14.5" style="1" customWidth="1"/>
    <col min="7" max="7" width="11.33203125" style="1" customWidth="1"/>
    <col min="8" max="8" width="12.1640625" style="1" hidden="1" customWidth="1"/>
    <col min="9" max="9" width="10.5" style="1" hidden="1" customWidth="1"/>
    <col min="10" max="10" width="10.83203125" bestFit="1" customWidth="1"/>
    <col min="11" max="11" width="38.1640625" customWidth="1"/>
    <col min="12" max="12" width="17.5" customWidth="1"/>
    <col min="13" max="13" width="25.5" hidden="1" customWidth="1"/>
    <col min="14" max="14" width="20.33203125" hidden="1" customWidth="1"/>
    <col min="15" max="15" width="21.5" hidden="1" customWidth="1"/>
    <col min="16" max="16" width="17.6640625" hidden="1" customWidth="1"/>
    <col min="17" max="17" width="10.5" hidden="1" customWidth="1"/>
    <col min="18" max="18" width="0" hidden="1" customWidth="1"/>
    <col min="19" max="19" width="4.83203125" hidden="1" customWidth="1"/>
    <col min="20" max="21" width="8.83203125" hidden="1" customWidth="1"/>
    <col min="22" max="22" width="5.1640625" hidden="1" customWidth="1"/>
    <col min="23" max="23" width="29.6640625" hidden="1" customWidth="1"/>
    <col min="24" max="24" width="22" customWidth="1"/>
  </cols>
  <sheetData>
    <row r="1" spans="1:24" ht="15" customHeight="1" thickBot="1" x14ac:dyDescent="0.25">
      <c r="A1" s="208" t="s">
        <v>265</v>
      </c>
      <c r="B1" s="209"/>
      <c r="C1" s="209"/>
      <c r="D1" s="213" t="s">
        <v>266</v>
      </c>
      <c r="E1" s="213" t="s">
        <v>267</v>
      </c>
      <c r="F1" s="213" t="s">
        <v>268</v>
      </c>
      <c r="G1" s="213" t="s">
        <v>269</v>
      </c>
      <c r="H1" s="213" t="s">
        <v>270</v>
      </c>
      <c r="I1" s="213" t="s">
        <v>271</v>
      </c>
      <c r="J1" s="223" t="s">
        <v>272</v>
      </c>
      <c r="K1" s="224"/>
      <c r="L1" s="225"/>
      <c r="M1" s="205" t="s">
        <v>4</v>
      </c>
      <c r="N1" s="213" t="s">
        <v>5</v>
      </c>
      <c r="O1" s="213" t="s">
        <v>6</v>
      </c>
      <c r="P1" s="213" t="s">
        <v>7</v>
      </c>
      <c r="Q1" s="205" t="s">
        <v>273</v>
      </c>
      <c r="R1" s="205" t="s">
        <v>274</v>
      </c>
      <c r="S1" s="208" t="s">
        <v>11</v>
      </c>
      <c r="T1" s="209"/>
      <c r="U1" s="209"/>
      <c r="V1" s="209"/>
      <c r="W1" s="213" t="s">
        <v>275</v>
      </c>
      <c r="X1" s="205" t="s">
        <v>16</v>
      </c>
    </row>
    <row r="2" spans="1:24" ht="16" thickBot="1" x14ac:dyDescent="0.25">
      <c r="A2" s="216" t="s">
        <v>136</v>
      </c>
      <c r="B2" s="217"/>
      <c r="C2" s="218"/>
      <c r="D2" s="214"/>
      <c r="E2" s="214"/>
      <c r="F2" s="214"/>
      <c r="G2" s="214"/>
      <c r="H2" s="214"/>
      <c r="I2" s="214"/>
      <c r="J2" s="226"/>
      <c r="K2" s="227"/>
      <c r="L2" s="228"/>
      <c r="M2" s="206"/>
      <c r="N2" s="214"/>
      <c r="O2" s="214"/>
      <c r="P2" s="214"/>
      <c r="Q2" s="206"/>
      <c r="R2" s="206"/>
      <c r="S2" s="210"/>
      <c r="T2" s="211"/>
      <c r="U2" s="211"/>
      <c r="V2" s="211"/>
      <c r="W2" s="214"/>
      <c r="X2" s="206"/>
    </row>
    <row r="3" spans="1:24" ht="16" thickBot="1" x14ac:dyDescent="0.25">
      <c r="A3" s="219"/>
      <c r="B3" s="220"/>
      <c r="C3" s="221"/>
      <c r="D3" s="215"/>
      <c r="E3" s="215"/>
      <c r="F3" s="215"/>
      <c r="G3" s="215"/>
      <c r="H3" s="215"/>
      <c r="I3" s="215"/>
      <c r="J3" s="229"/>
      <c r="K3" s="230"/>
      <c r="L3" s="231"/>
      <c r="M3" s="207"/>
      <c r="N3" s="215"/>
      <c r="O3" s="215"/>
      <c r="P3" s="215"/>
      <c r="Q3" s="207"/>
      <c r="R3" s="207"/>
      <c r="S3" s="87" t="s">
        <v>17</v>
      </c>
      <c r="T3" s="222" t="s">
        <v>18</v>
      </c>
      <c r="U3" s="222"/>
      <c r="V3" s="88" t="s">
        <v>18</v>
      </c>
      <c r="W3" s="215"/>
      <c r="X3" s="207"/>
    </row>
    <row r="4" spans="1:24" x14ac:dyDescent="0.2">
      <c r="A4" s="5" t="s">
        <v>276</v>
      </c>
      <c r="B4" s="9"/>
      <c r="C4" s="9"/>
      <c r="D4" s="9"/>
      <c r="E4" s="9"/>
      <c r="F4" s="9"/>
      <c r="G4" s="9"/>
      <c r="H4" s="9"/>
      <c r="I4" s="9"/>
      <c r="J4" s="10"/>
      <c r="K4" s="10"/>
      <c r="L4" s="10"/>
      <c r="M4" s="11"/>
      <c r="N4" s="9"/>
      <c r="O4" s="9"/>
      <c r="P4" s="9"/>
      <c r="Q4" s="11"/>
      <c r="R4" s="11"/>
      <c r="S4" s="8"/>
      <c r="T4" s="8"/>
      <c r="U4" s="8"/>
      <c r="V4" s="8"/>
      <c r="W4" s="8"/>
      <c r="X4" s="11"/>
    </row>
    <row r="5" spans="1:24" x14ac:dyDescent="0.2">
      <c r="A5" s="12" t="s">
        <v>277</v>
      </c>
      <c r="B5" s="13" t="s">
        <v>278</v>
      </c>
      <c r="C5" s="13" t="s">
        <v>279</v>
      </c>
      <c r="D5" s="13"/>
      <c r="E5" s="13"/>
      <c r="F5" s="13"/>
      <c r="G5" s="13"/>
      <c r="H5" s="13"/>
      <c r="I5" s="13"/>
      <c r="J5" s="12" t="s">
        <v>277</v>
      </c>
      <c r="K5" s="13" t="s">
        <v>278</v>
      </c>
      <c r="L5" s="13" t="s">
        <v>279</v>
      </c>
      <c r="M5" s="14"/>
      <c r="N5" s="15"/>
      <c r="O5" s="15"/>
      <c r="P5" s="15"/>
      <c r="Q5" s="14"/>
      <c r="R5" s="14"/>
      <c r="S5" s="212"/>
      <c r="T5" s="212"/>
      <c r="U5" s="212"/>
      <c r="V5" s="16"/>
      <c r="W5" s="16"/>
      <c r="X5" s="14"/>
    </row>
    <row r="6" spans="1:24" x14ac:dyDescent="0.2">
      <c r="A6" s="17" t="s">
        <v>297</v>
      </c>
      <c r="B6" s="17" t="s">
        <v>298</v>
      </c>
      <c r="C6"/>
      <c r="D6"/>
      <c r="E6"/>
      <c r="F6" s="6" t="s">
        <v>25</v>
      </c>
      <c r="G6"/>
      <c r="H6"/>
      <c r="I6"/>
      <c r="J6" s="193" t="s">
        <v>44</v>
      </c>
      <c r="K6" s="96" t="s">
        <v>298</v>
      </c>
      <c r="L6" s="20"/>
      <c r="W6" s="96"/>
      <c r="X6" s="22" t="s">
        <v>46</v>
      </c>
    </row>
    <row r="7" spans="1:24" x14ac:dyDescent="0.2">
      <c r="A7" s="17" t="s">
        <v>280</v>
      </c>
      <c r="B7" s="18" t="s">
        <v>37</v>
      </c>
      <c r="C7" s="18" t="s">
        <v>281</v>
      </c>
      <c r="D7" s="6"/>
      <c r="E7" s="6"/>
      <c r="F7" s="6" t="s">
        <v>25</v>
      </c>
      <c r="G7" s="6"/>
      <c r="H7" s="6"/>
      <c r="I7" s="6"/>
      <c r="J7" s="20" t="s">
        <v>55</v>
      </c>
      <c r="K7" s="20" t="s">
        <v>56</v>
      </c>
      <c r="L7" s="20" t="s">
        <v>281</v>
      </c>
      <c r="M7" s="21"/>
      <c r="N7" s="21"/>
      <c r="O7" s="21"/>
      <c r="P7" s="21"/>
      <c r="Q7" s="21"/>
      <c r="R7" s="20"/>
      <c r="S7" s="86"/>
      <c r="T7" s="204"/>
      <c r="U7" s="204"/>
      <c r="V7" s="6"/>
      <c r="W7" s="95"/>
      <c r="X7" s="22" t="s">
        <v>57</v>
      </c>
    </row>
    <row r="8" spans="1:24" x14ac:dyDescent="0.2">
      <c r="A8" s="17" t="s">
        <v>280</v>
      </c>
      <c r="B8" s="18" t="s">
        <v>37</v>
      </c>
      <c r="C8" s="95" t="s">
        <v>39</v>
      </c>
      <c r="D8" s="6"/>
      <c r="E8" s="6"/>
      <c r="F8" s="6" t="s">
        <v>25</v>
      </c>
      <c r="G8" s="6"/>
      <c r="H8" s="6"/>
      <c r="I8" s="6"/>
      <c r="J8" s="20" t="s">
        <v>36</v>
      </c>
      <c r="K8" s="18" t="s">
        <v>37</v>
      </c>
      <c r="L8" s="95" t="s">
        <v>39</v>
      </c>
      <c r="M8" s="21"/>
      <c r="N8" s="21"/>
      <c r="O8" s="21"/>
      <c r="P8" s="21"/>
      <c r="Q8" s="21"/>
      <c r="R8" s="20"/>
      <c r="S8" s="86"/>
      <c r="T8" s="6"/>
      <c r="U8" s="6"/>
      <c r="V8" s="6"/>
      <c r="W8" s="95"/>
      <c r="X8" s="22" t="s">
        <v>38</v>
      </c>
    </row>
    <row r="9" spans="1:24" x14ac:dyDescent="0.2">
      <c r="A9" s="17" t="s">
        <v>280</v>
      </c>
      <c r="B9" s="18" t="s">
        <v>37</v>
      </c>
      <c r="C9" s="95" t="s">
        <v>42</v>
      </c>
      <c r="D9" s="6"/>
      <c r="E9" s="6"/>
      <c r="F9" s="6" t="s">
        <v>25</v>
      </c>
      <c r="G9" s="6"/>
      <c r="H9" s="6"/>
      <c r="I9" s="6"/>
      <c r="J9" s="20" t="s">
        <v>36</v>
      </c>
      <c r="K9" s="18" t="s">
        <v>37</v>
      </c>
      <c r="L9" s="95" t="s">
        <v>42</v>
      </c>
      <c r="M9" s="21"/>
      <c r="N9" s="21"/>
      <c r="O9" s="21"/>
      <c r="P9" s="21"/>
      <c r="Q9" s="21"/>
      <c r="R9" s="20"/>
      <c r="S9" s="86"/>
      <c r="T9" s="6"/>
      <c r="U9" s="6"/>
      <c r="V9" s="6"/>
      <c r="W9" s="95"/>
      <c r="X9" s="22" t="s">
        <v>140</v>
      </c>
    </row>
    <row r="10" spans="1:24" x14ac:dyDescent="0.2">
      <c r="A10" s="17" t="s">
        <v>309</v>
      </c>
      <c r="B10" s="20" t="s">
        <v>56</v>
      </c>
      <c r="C10" s="18" t="s">
        <v>58</v>
      </c>
      <c r="D10" s="6"/>
      <c r="E10" s="6"/>
      <c r="F10" s="6" t="s">
        <v>25</v>
      </c>
      <c r="G10" s="6"/>
      <c r="H10" s="6"/>
      <c r="I10" s="6"/>
      <c r="J10" s="20" t="s">
        <v>55</v>
      </c>
      <c r="K10" s="20" t="s">
        <v>56</v>
      </c>
      <c r="L10" s="20" t="s">
        <v>58</v>
      </c>
      <c r="M10" s="21"/>
      <c r="N10" s="21"/>
      <c r="O10" s="21"/>
      <c r="P10" s="21"/>
      <c r="Q10" s="21"/>
      <c r="R10" s="20"/>
      <c r="S10" s="86"/>
      <c r="T10" s="6"/>
      <c r="U10" s="6"/>
      <c r="V10" s="6"/>
      <c r="W10" s="95"/>
      <c r="X10" s="22" t="s">
        <v>57</v>
      </c>
    </row>
    <row r="11" spans="1:24" x14ac:dyDescent="0.2">
      <c r="A11" s="17" t="s">
        <v>309</v>
      </c>
      <c r="B11" s="20" t="s">
        <v>56</v>
      </c>
      <c r="C11" s="18" t="s">
        <v>62</v>
      </c>
      <c r="D11" s="6"/>
      <c r="E11" s="6"/>
      <c r="F11" s="6" t="s">
        <v>25</v>
      </c>
      <c r="G11" s="6"/>
      <c r="H11" s="6"/>
      <c r="I11" s="6"/>
      <c r="J11" s="20" t="s">
        <v>55</v>
      </c>
      <c r="K11" s="20" t="s">
        <v>56</v>
      </c>
      <c r="L11" s="18" t="s">
        <v>62</v>
      </c>
      <c r="M11" s="21"/>
      <c r="N11" s="21"/>
      <c r="O11" s="21"/>
      <c r="P11" s="21"/>
      <c r="Q11" s="21"/>
      <c r="R11" s="20"/>
      <c r="S11" s="86"/>
      <c r="T11" s="6"/>
      <c r="U11" s="6"/>
      <c r="V11" s="6"/>
      <c r="W11" s="95"/>
      <c r="X11" s="22" t="s">
        <v>57</v>
      </c>
    </row>
    <row r="12" spans="1:24" x14ac:dyDescent="0.2">
      <c r="A12" s="17" t="s">
        <v>282</v>
      </c>
      <c r="B12" s="18" t="s">
        <v>37</v>
      </c>
      <c r="C12" s="18" t="s">
        <v>285</v>
      </c>
      <c r="D12" s="6"/>
      <c r="E12" s="6"/>
      <c r="F12" s="6"/>
      <c r="G12" s="6" t="s">
        <v>25</v>
      </c>
      <c r="H12" s="6"/>
      <c r="I12" s="6"/>
      <c r="J12" s="20" t="s">
        <v>55</v>
      </c>
      <c r="K12" s="20" t="s">
        <v>56</v>
      </c>
      <c r="L12" s="20" t="s">
        <v>281</v>
      </c>
      <c r="M12" s="21"/>
      <c r="N12" s="21"/>
      <c r="O12" s="21"/>
      <c r="P12" s="21"/>
      <c r="Q12" s="21"/>
      <c r="R12" s="20"/>
      <c r="S12" s="86"/>
      <c r="T12" s="204"/>
      <c r="U12" s="204"/>
      <c r="V12" s="6"/>
      <c r="W12" s="95"/>
      <c r="X12" s="22" t="s">
        <v>57</v>
      </c>
    </row>
    <row r="13" spans="1:24" x14ac:dyDescent="0.2">
      <c r="A13" s="17" t="s">
        <v>283</v>
      </c>
      <c r="B13" s="18" t="s">
        <v>37</v>
      </c>
      <c r="C13" s="18" t="s">
        <v>284</v>
      </c>
      <c r="D13" s="6"/>
      <c r="E13" s="6"/>
      <c r="F13" s="6" t="s">
        <v>25</v>
      </c>
      <c r="G13" s="6"/>
      <c r="H13" s="6"/>
      <c r="I13" s="6"/>
      <c r="J13" s="20" t="s">
        <v>36</v>
      </c>
      <c r="K13" s="18" t="s">
        <v>37</v>
      </c>
      <c r="L13" s="95" t="s">
        <v>42</v>
      </c>
      <c r="M13" s="21"/>
      <c r="N13" s="21"/>
      <c r="O13" s="21"/>
      <c r="P13" s="21"/>
      <c r="Q13" s="21"/>
      <c r="R13" s="20"/>
      <c r="S13" s="86"/>
      <c r="T13" s="6"/>
      <c r="U13" s="6"/>
      <c r="V13" s="6"/>
      <c r="W13" s="95"/>
      <c r="X13" s="22" t="s">
        <v>140</v>
      </c>
    </row>
    <row r="14" spans="1:24" x14ac:dyDescent="0.2">
      <c r="A14" s="17" t="s">
        <v>283</v>
      </c>
      <c r="B14" s="18" t="s">
        <v>37</v>
      </c>
      <c r="C14" s="18" t="s">
        <v>285</v>
      </c>
      <c r="D14" s="6"/>
      <c r="E14" s="6"/>
      <c r="F14" s="6"/>
      <c r="G14" s="6" t="s">
        <v>25</v>
      </c>
      <c r="H14" s="6"/>
      <c r="I14" s="6"/>
      <c r="J14" s="20" t="s">
        <v>55</v>
      </c>
      <c r="K14" s="20" t="s">
        <v>56</v>
      </c>
      <c r="L14" s="20" t="s">
        <v>281</v>
      </c>
      <c r="M14" s="21"/>
      <c r="N14" s="21"/>
      <c r="O14" s="21"/>
      <c r="P14" s="21"/>
      <c r="Q14" s="21"/>
      <c r="R14" s="20"/>
      <c r="S14" s="86"/>
      <c r="T14" s="204"/>
      <c r="U14" s="204"/>
      <c r="V14" s="6"/>
      <c r="W14" s="95"/>
      <c r="X14" s="22" t="s">
        <v>57</v>
      </c>
    </row>
    <row r="15" spans="1:24" x14ac:dyDescent="0.2">
      <c r="A15" s="17" t="s">
        <v>290</v>
      </c>
      <c r="B15" s="18" t="s">
        <v>291</v>
      </c>
      <c r="C15" s="18"/>
      <c r="D15" s="19"/>
      <c r="E15" s="19"/>
      <c r="F15" s="6" t="s">
        <v>25</v>
      </c>
      <c r="G15" s="19"/>
      <c r="H15" s="19"/>
      <c r="I15" s="18"/>
      <c r="J15" s="20" t="s">
        <v>78</v>
      </c>
      <c r="K15" s="95" t="s">
        <v>79</v>
      </c>
      <c r="L15" s="20"/>
      <c r="M15" s="21"/>
      <c r="N15" s="21"/>
      <c r="O15" s="21"/>
      <c r="P15" s="21"/>
      <c r="Q15" s="21"/>
      <c r="R15" s="20"/>
      <c r="S15" s="86"/>
      <c r="T15" s="204"/>
      <c r="U15" s="204"/>
      <c r="V15" s="6"/>
      <c r="W15" s="95"/>
      <c r="X15" s="22" t="s">
        <v>80</v>
      </c>
    </row>
    <row r="16" spans="1:24" x14ac:dyDescent="0.2">
      <c r="A16" s="17" t="s">
        <v>287</v>
      </c>
      <c r="B16" s="18" t="s">
        <v>288</v>
      </c>
      <c r="C16" s="18"/>
      <c r="D16" s="6"/>
      <c r="E16" s="6"/>
      <c r="F16" s="6" t="s">
        <v>25</v>
      </c>
      <c r="G16" s="6"/>
      <c r="H16" s="6"/>
      <c r="I16" s="6"/>
      <c r="J16" s="20" t="s">
        <v>106</v>
      </c>
      <c r="K16" s="18" t="s">
        <v>288</v>
      </c>
      <c r="L16" s="20"/>
      <c r="M16" s="21"/>
      <c r="N16" s="21"/>
      <c r="O16" s="21"/>
      <c r="P16" s="21"/>
      <c r="Q16" s="21"/>
      <c r="R16" s="20"/>
      <c r="S16" s="86"/>
      <c r="T16" s="6"/>
      <c r="U16" s="6"/>
      <c r="V16" s="6"/>
      <c r="W16" s="95"/>
      <c r="X16" s="22" t="s">
        <v>167</v>
      </c>
    </row>
    <row r="17" spans="1:24" x14ac:dyDescent="0.2">
      <c r="A17" s="17"/>
      <c r="B17" s="18"/>
      <c r="C17" s="18"/>
      <c r="D17" s="19"/>
      <c r="E17" s="19"/>
      <c r="F17" s="19"/>
      <c r="G17" s="19"/>
      <c r="H17" s="19"/>
      <c r="I17" s="19"/>
      <c r="J17" s="20"/>
      <c r="K17" s="20"/>
      <c r="L17" s="20"/>
      <c r="M17" s="21"/>
      <c r="N17" s="21"/>
      <c r="O17" s="21"/>
      <c r="P17" s="21"/>
      <c r="Q17" s="21"/>
      <c r="R17" s="20"/>
      <c r="S17" s="86"/>
      <c r="T17" s="6"/>
      <c r="U17" s="6"/>
      <c r="V17" s="6"/>
      <c r="W17" s="95"/>
      <c r="X17" s="22"/>
    </row>
    <row r="18" spans="1:24" x14ac:dyDescent="0.2">
      <c r="A18" s="5" t="s">
        <v>289</v>
      </c>
      <c r="B18" s="9"/>
      <c r="C18" s="9"/>
      <c r="D18" s="9"/>
      <c r="E18" s="9"/>
      <c r="F18" s="9"/>
      <c r="G18" s="9"/>
      <c r="H18" s="9"/>
      <c r="I18" s="9"/>
      <c r="J18" s="10"/>
      <c r="K18" s="10"/>
      <c r="L18" s="10"/>
      <c r="M18" s="11"/>
      <c r="N18" s="9"/>
      <c r="O18" s="9"/>
      <c r="P18" s="9"/>
      <c r="Q18" s="11"/>
      <c r="R18" s="11"/>
      <c r="S18" s="8"/>
      <c r="T18" s="8"/>
      <c r="U18" s="8"/>
      <c r="V18" s="8"/>
      <c r="W18" s="8"/>
      <c r="X18" s="11"/>
    </row>
    <row r="19" spans="1:24" x14ac:dyDescent="0.2">
      <c r="A19" s="12" t="s">
        <v>277</v>
      </c>
      <c r="B19" s="13" t="s">
        <v>278</v>
      </c>
      <c r="C19" s="13" t="s">
        <v>279</v>
      </c>
      <c r="D19" s="13"/>
      <c r="E19" s="13"/>
      <c r="F19" s="13"/>
      <c r="G19" s="13"/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212"/>
      <c r="T19" s="212"/>
      <c r="U19" s="212"/>
      <c r="V19" s="16"/>
      <c r="W19" s="16"/>
      <c r="X19" s="23"/>
    </row>
    <row r="20" spans="1:24" x14ac:dyDescent="0.2">
      <c r="A20" s="20" t="s">
        <v>293</v>
      </c>
      <c r="B20" s="18" t="s">
        <v>292</v>
      </c>
      <c r="C20"/>
      <c r="D20"/>
      <c r="E20"/>
      <c r="F20" s="6" t="s">
        <v>25</v>
      </c>
      <c r="G20"/>
      <c r="H20"/>
      <c r="I20"/>
      <c r="J20" s="20" t="s">
        <v>138</v>
      </c>
      <c r="K20" s="95" t="s">
        <v>139</v>
      </c>
      <c r="L20" s="20"/>
      <c r="W20" s="95"/>
      <c r="X20" s="22" t="s">
        <v>140</v>
      </c>
    </row>
    <row r="21" spans="1:24" x14ac:dyDescent="0.2">
      <c r="A21" s="17" t="s">
        <v>294</v>
      </c>
      <c r="B21" s="18" t="s">
        <v>295</v>
      </c>
      <c r="F21" s="6" t="s">
        <v>25</v>
      </c>
      <c r="J21" s="20" t="s">
        <v>181</v>
      </c>
      <c r="K21" s="96" t="s">
        <v>182</v>
      </c>
      <c r="L21" s="20"/>
      <c r="W21" s="96"/>
      <c r="X21" s="22" t="s">
        <v>202</v>
      </c>
    </row>
    <row r="22" spans="1:24" x14ac:dyDescent="0.2">
      <c r="A22" s="17" t="s">
        <v>296</v>
      </c>
      <c r="B22" s="18" t="s">
        <v>295</v>
      </c>
      <c r="F22" s="6" t="s">
        <v>25</v>
      </c>
      <c r="J22" s="20" t="s">
        <v>181</v>
      </c>
      <c r="K22" s="96" t="s">
        <v>182</v>
      </c>
      <c r="L22" s="20"/>
      <c r="W22" s="96"/>
      <c r="X22" s="22" t="s">
        <v>202</v>
      </c>
    </row>
    <row r="23" spans="1:24" x14ac:dyDescent="0.2">
      <c r="A23" s="17" t="s">
        <v>299</v>
      </c>
      <c r="B23" s="17" t="s">
        <v>224</v>
      </c>
      <c r="F23" s="6" t="s">
        <v>25</v>
      </c>
      <c r="J23" s="20" t="s">
        <v>223</v>
      </c>
      <c r="K23" s="17" t="s">
        <v>224</v>
      </c>
      <c r="L23" s="20"/>
      <c r="W23" s="96"/>
      <c r="X23" s="22" t="s">
        <v>174</v>
      </c>
    </row>
    <row r="24" spans="1:24" x14ac:dyDescent="0.2">
      <c r="A24" s="17" t="s">
        <v>300</v>
      </c>
      <c r="B24" s="17" t="s">
        <v>224</v>
      </c>
      <c r="F24" s="6" t="s">
        <v>25</v>
      </c>
      <c r="J24" s="20" t="s">
        <v>223</v>
      </c>
      <c r="K24" s="17" t="s">
        <v>224</v>
      </c>
      <c r="L24" s="20"/>
      <c r="W24" s="96"/>
      <c r="X24" s="22" t="s">
        <v>174</v>
      </c>
    </row>
    <row r="25" spans="1:24" x14ac:dyDescent="0.2">
      <c r="A25" s="20" t="s">
        <v>301</v>
      </c>
      <c r="B25" s="17" t="s">
        <v>224</v>
      </c>
      <c r="F25" s="6"/>
      <c r="J25" s="20" t="s">
        <v>223</v>
      </c>
      <c r="K25" s="17" t="s">
        <v>224</v>
      </c>
      <c r="L25" s="20"/>
      <c r="W25" s="96"/>
      <c r="X25" s="22" t="s">
        <v>174</v>
      </c>
    </row>
    <row r="26" spans="1:24" x14ac:dyDescent="0.2">
      <c r="A26" s="17" t="s">
        <v>302</v>
      </c>
      <c r="B26" s="17" t="s">
        <v>260</v>
      </c>
      <c r="F26" s="6" t="s">
        <v>25</v>
      </c>
      <c r="J26" s="20" t="s">
        <v>259</v>
      </c>
      <c r="K26" s="17" t="s">
        <v>260</v>
      </c>
      <c r="L26" s="20"/>
      <c r="W26" s="96"/>
      <c r="X26" s="22" t="s">
        <v>262</v>
      </c>
    </row>
  </sheetData>
  <mergeCells count="25">
    <mergeCell ref="W1:W3"/>
    <mergeCell ref="X1:X3"/>
    <mergeCell ref="A2:C3"/>
    <mergeCell ref="T3:U3"/>
    <mergeCell ref="I1:I3"/>
    <mergeCell ref="J1:L3"/>
    <mergeCell ref="M1:M3"/>
    <mergeCell ref="N1:N3"/>
    <mergeCell ref="O1:O3"/>
    <mergeCell ref="P1:P3"/>
    <mergeCell ref="A1:C1"/>
    <mergeCell ref="D1:D3"/>
    <mergeCell ref="E1:E3"/>
    <mergeCell ref="F1:F3"/>
    <mergeCell ref="G1:G3"/>
    <mergeCell ref="H1:H3"/>
    <mergeCell ref="T15:U15"/>
    <mergeCell ref="Q1:Q3"/>
    <mergeCell ref="R1:R3"/>
    <mergeCell ref="S1:V2"/>
    <mergeCell ref="S19:U19"/>
    <mergeCell ref="S5:U5"/>
    <mergeCell ref="T7:U7"/>
    <mergeCell ref="T12:U12"/>
    <mergeCell ref="T14:U14"/>
  </mergeCells>
  <dataValidations count="5">
    <dataValidation type="list" allowBlank="1" showInputMessage="1" showErrorMessage="1" sqref="P4:P1048576" xr:uid="{2FCCE560-A18B-44DD-B974-83C339410E79}">
      <formula1>"OPDRACHT,PROJECT,BEROEPSPRODUCT,PORTFOLIO,AFSTUDEREN,STAGE"</formula1>
    </dataValidation>
    <dataValidation type="list" allowBlank="1" showInputMessage="1" showErrorMessage="1" sqref="M4:M1048576" xr:uid="{927BCC9B-8141-432B-BC34-D0EB1AEB1243}">
      <formula1>"DIGITALE TOETS,SCHRIFTELIJKE TOETS OP PAPIER,MONDELING,ANDERS"</formula1>
    </dataValidation>
    <dataValidation type="list" allowBlank="1" showInputMessage="1" showErrorMessage="1" sqref="O4:O1048576" xr:uid="{CE13CAC9-8A32-4858-BE27-07203FA99C88}">
      <formula1>"PRESENTATIE,ASSESSMENT,DEBAT/DISCUSSIE,MONDELING"</formula1>
    </dataValidation>
    <dataValidation type="list" allowBlank="1" showInputMessage="1" showErrorMessage="1" sqref="N4:N1048576" xr:uid="{D4BF9FE5-76F1-4538-9835-D9FC6B94A1DB}">
      <formula1>"REMINDO,MOBIUS,APPLICATIEF MSOFFICE,NOA21+,HOGESCHOOLTAAL,APPLICATIEF OVERIG"</formula1>
    </dataValidation>
    <dataValidation type="list" allowBlank="1" showInputMessage="1" showErrorMessage="1" sqref="Q6:Q17" xr:uid="{20E9D82C-6E7C-4292-8471-A4D70396007D}">
      <formula1>"ASSESSMENT,OPDRACHT,PROJECT,PRESENTATIE,TENTAMEN,BEROEPSPRODUCT"</formula1>
    </dataValidation>
  </dataValidations>
  <pageMargins left="0.7" right="0.7" top="0.75" bottom="0.75" header="0.3" footer="0.3"/>
  <pageSetup paperSize="9" scale="7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dad588-df80-4aa2-80fe-52ad33d30840" xsi:nil="true"/>
    <lcf76f155ced4ddcb4097134ff3c332f xmlns="5bda474d-b931-4728-b5f2-7f09da2b39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D59E093CC8074CBBE887423E456B9D" ma:contentTypeVersion="15" ma:contentTypeDescription="Een nieuw document maken." ma:contentTypeScope="" ma:versionID="e6061d7d66a9f6f8584df071e747cddf">
  <xsd:schema xmlns:xsd="http://www.w3.org/2001/XMLSchema" xmlns:xs="http://www.w3.org/2001/XMLSchema" xmlns:p="http://schemas.microsoft.com/office/2006/metadata/properties" xmlns:ns2="5bda474d-b931-4728-b5f2-7f09da2b399d" xmlns:ns3="b4dad588-df80-4aa2-80fe-52ad33d30840" targetNamespace="http://schemas.microsoft.com/office/2006/metadata/properties" ma:root="true" ma:fieldsID="1c37bba5903a12946709b4dfe8604de7" ns2:_="" ns3:_="">
    <xsd:import namespace="5bda474d-b931-4728-b5f2-7f09da2b399d"/>
    <xsd:import namespace="b4dad588-df80-4aa2-80fe-52ad33d3084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a474d-b931-4728-b5f2-7f09da2b399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9cfe35b6-4a65-43a7-bc9f-cf1ea54c88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ad588-df80-4aa2-80fe-52ad33d3084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34f616-99e5-48ff-8ce7-9f4d8a77f978}" ma:internalName="TaxCatchAll" ma:showField="CatchAllData" ma:web="b4dad588-df80-4aa2-80fe-52ad33d308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7FB71D-494E-4CF1-8C64-1C42546DEC3C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b58b1c9c-36f2-4954-935c-bb51e87f1a04"/>
    <ds:schemaRef ds:uri="http://schemas.openxmlformats.org/package/2006/metadata/core-properties"/>
    <ds:schemaRef ds:uri="d11bdb94-d558-4ffe-a4b0-092cbde21480"/>
    <ds:schemaRef ds:uri="54c50090-dd6d-4d6c-9869-b9cc8ba74fb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416E18-6660-4249-9B63-D674848DAEBC}"/>
</file>

<file path=customXml/itemProps3.xml><?xml version="1.0" encoding="utf-8"?>
<ds:datastoreItem xmlns:ds="http://schemas.openxmlformats.org/officeDocument/2006/customXml" ds:itemID="{2AD82FFA-1DF3-48FF-AE7D-376F8FF34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OLP 2627</vt:lpstr>
      <vt:lpstr>Overgangsmaatregelen2627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van Kuijen</dc:creator>
  <cp:keywords/>
  <dc:description/>
  <cp:lastModifiedBy>Helen van Broekhuijsen</cp:lastModifiedBy>
  <cp:revision/>
  <cp:lastPrinted>2026-04-21T15:11:44Z</cp:lastPrinted>
  <dcterms:created xsi:type="dcterms:W3CDTF">2024-12-16T09:48:11Z</dcterms:created>
  <dcterms:modified xsi:type="dcterms:W3CDTF">2026-07-02T11:37:51Z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0x0101007FD59E093CC8074CBBE887423E456B9D</vt:lpwstr>
  </property>
  <property fmtid="{D5CDD505-2E9C-101B-9397-08002B2CF9AE}" pid="3" name="MediaServiceImageTags">
    <vt:lpwstr/>
  </property>
  <property fmtid="{D5CDD505-2E9C-101B-9397-08002B2CF9AE}" pid="4" name="Order">
    <vt:r8>13000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