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app.xml" ContentType="application/vnd.openxmlformats-officedocument.extended-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haagsehogeschool-my.sharepoint.com/personal/msadhei_hhs_nl/Documents/Lectoraat/Cocreatie/"/>
    </mc:Choice>
  </mc:AlternateContent>
  <xr:revisionPtr revIDLastSave="31" documentId="8_{63A59773-24C1-40EC-BA8C-79315AD284F8}" xr6:coauthVersionLast="47" xr6:coauthVersionMax="47" xr10:uidLastSave="{43C449C3-734B-45E8-80A3-79AF51750519}"/>
  <bookViews>
    <workbookView xWindow="-108" yWindow="-108" windowWidth="23256" windowHeight="12576" firstSheet="4" activeTab="10" xr2:uid="{4BD120DD-423F-49A6-B55D-CC3D0BF82BA4}"/>
  </bookViews>
  <sheets>
    <sheet name="Respondent 1" sheetId="1" r:id="rId1"/>
    <sheet name="Respondent 2" sheetId="2" r:id="rId2"/>
    <sheet name="Respondent 3" sheetId="3" r:id="rId3"/>
    <sheet name="Respondent 4" sheetId="4" r:id="rId4"/>
    <sheet name="Respondent 5" sheetId="5" r:id="rId5"/>
    <sheet name="Respondent 6" sheetId="6" r:id="rId6"/>
    <sheet name="Respondent 7" sheetId="7" r:id="rId7"/>
    <sheet name="Respondent 8" sheetId="8" r:id="rId8"/>
    <sheet name="Respondent 9" sheetId="9" r:id="rId9"/>
    <sheet name="Respondent 10" sheetId="10" r:id="rId10"/>
    <sheet name="Eindscore" sheetId="11" r:id="rId11"/>
  </sheets>
  <definedNames>
    <definedName name="_xlnm.Print_Area" localSheetId="10">Eindscore!$B$1:$R$85</definedName>
    <definedName name="_xlnm.Print_Area" localSheetId="0">'Respondent 1'!$B$1:$F$88</definedName>
    <definedName name="_xlnm.Print_Area" localSheetId="9">'Respondent 10'!$B$1:$F$88</definedName>
    <definedName name="_xlnm.Print_Area" localSheetId="1">'Respondent 2'!$B$1:$F$88</definedName>
    <definedName name="_xlnm.Print_Area" localSheetId="2">'Respondent 3'!$B$1:$F$88</definedName>
    <definedName name="_xlnm.Print_Area" localSheetId="3">'Respondent 4'!$B$1:$F$88</definedName>
    <definedName name="_xlnm.Print_Area" localSheetId="4">'Respondent 5'!$B$1:$F$88</definedName>
    <definedName name="_xlnm.Print_Area" localSheetId="5">'Respondent 6'!$B$1:$F$88</definedName>
    <definedName name="_xlnm.Print_Area" localSheetId="6">'Respondent 7'!$B$1:$F$88</definedName>
    <definedName name="_xlnm.Print_Area" localSheetId="7">'Respondent 8'!$B$1:$F$88</definedName>
    <definedName name="_xlnm.Print_Area" localSheetId="8">'Respondent 9'!$B$1:$F$88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0" i="2" l="1"/>
  <c r="O79" i="2"/>
  <c r="O78" i="2"/>
  <c r="O77" i="2"/>
  <c r="O76" i="2"/>
  <c r="O75" i="2"/>
  <c r="O74" i="2"/>
  <c r="O71" i="2"/>
  <c r="O70" i="2"/>
  <c r="O69" i="2"/>
  <c r="O68" i="2"/>
  <c r="O67" i="2"/>
  <c r="O66" i="2"/>
  <c r="O65" i="2"/>
  <c r="O64" i="2"/>
  <c r="O63" i="2"/>
  <c r="O60" i="2"/>
  <c r="O59" i="2"/>
  <c r="O58" i="2"/>
  <c r="O57" i="2"/>
  <c r="O56" i="2"/>
  <c r="O53" i="2"/>
  <c r="O52" i="2"/>
  <c r="O51" i="2"/>
  <c r="O48" i="2"/>
  <c r="O47" i="2"/>
  <c r="O46" i="2"/>
  <c r="O43" i="2"/>
  <c r="O42" i="2"/>
  <c r="O41" i="2"/>
  <c r="O38" i="2"/>
  <c r="O37" i="2"/>
  <c r="O36" i="2"/>
  <c r="O35" i="2"/>
  <c r="O80" i="1"/>
  <c r="O79" i="1"/>
  <c r="O78" i="1"/>
  <c r="O77" i="1"/>
  <c r="O76" i="1"/>
  <c r="O75" i="1"/>
  <c r="O74" i="1"/>
  <c r="O71" i="1"/>
  <c r="O70" i="1"/>
  <c r="O69" i="1"/>
  <c r="O68" i="1"/>
  <c r="O67" i="1"/>
  <c r="O66" i="1"/>
  <c r="O65" i="1"/>
  <c r="O64" i="1"/>
  <c r="O63" i="1"/>
  <c r="O60" i="1"/>
  <c r="O59" i="1"/>
  <c r="O58" i="1"/>
  <c r="O57" i="1"/>
  <c r="O56" i="1"/>
  <c r="O53" i="1"/>
  <c r="O52" i="1"/>
  <c r="O51" i="1"/>
  <c r="O48" i="1"/>
  <c r="O47" i="1"/>
  <c r="O46" i="1"/>
  <c r="O43" i="1"/>
  <c r="O42" i="1"/>
  <c r="O41" i="1"/>
  <c r="O38" i="1"/>
  <c r="O37" i="1"/>
  <c r="O36" i="1"/>
  <c r="O35" i="1"/>
  <c r="O80" i="4"/>
  <c r="O79" i="4"/>
  <c r="O78" i="4"/>
  <c r="O77" i="4"/>
  <c r="O76" i="4"/>
  <c r="O75" i="4"/>
  <c r="O74" i="4"/>
  <c r="O71" i="4"/>
  <c r="O70" i="4"/>
  <c r="O69" i="4"/>
  <c r="O68" i="4"/>
  <c r="O67" i="4"/>
  <c r="O66" i="4"/>
  <c r="O65" i="4"/>
  <c r="O64" i="4"/>
  <c r="O63" i="4"/>
  <c r="O60" i="4"/>
  <c r="O59" i="4"/>
  <c r="O58" i="4"/>
  <c r="O57" i="4"/>
  <c r="O56" i="4"/>
  <c r="O53" i="4"/>
  <c r="O52" i="4"/>
  <c r="O51" i="4"/>
  <c r="O48" i="4"/>
  <c r="O47" i="4"/>
  <c r="O46" i="4"/>
  <c r="O43" i="4"/>
  <c r="O42" i="4"/>
  <c r="O41" i="4"/>
  <c r="O38" i="4"/>
  <c r="O37" i="4"/>
  <c r="O36" i="4"/>
  <c r="O35" i="4"/>
  <c r="O80" i="3"/>
  <c r="O79" i="3"/>
  <c r="O78" i="3"/>
  <c r="O77" i="3"/>
  <c r="O76" i="3"/>
  <c r="O75" i="3"/>
  <c r="O74" i="3"/>
  <c r="O71" i="3"/>
  <c r="O70" i="3"/>
  <c r="O69" i="3"/>
  <c r="O68" i="3"/>
  <c r="O67" i="3"/>
  <c r="O66" i="3"/>
  <c r="O65" i="3"/>
  <c r="O64" i="3"/>
  <c r="O63" i="3"/>
  <c r="O60" i="3"/>
  <c r="O59" i="3"/>
  <c r="O58" i="3"/>
  <c r="O57" i="3"/>
  <c r="O56" i="3"/>
  <c r="O53" i="3"/>
  <c r="O52" i="3"/>
  <c r="O51" i="3"/>
  <c r="O48" i="3"/>
  <c r="O47" i="3"/>
  <c r="O46" i="3"/>
  <c r="O43" i="3"/>
  <c r="O42" i="3"/>
  <c r="O41" i="3"/>
  <c r="O80" i="5"/>
  <c r="O79" i="5"/>
  <c r="O78" i="5"/>
  <c r="O77" i="5"/>
  <c r="O76" i="5"/>
  <c r="O75" i="5"/>
  <c r="O74" i="5"/>
  <c r="O71" i="5"/>
  <c r="O70" i="5"/>
  <c r="O69" i="5"/>
  <c r="O68" i="5"/>
  <c r="O67" i="5"/>
  <c r="O66" i="5"/>
  <c r="O65" i="5"/>
  <c r="O64" i="5"/>
  <c r="O63" i="5"/>
  <c r="O60" i="5"/>
  <c r="O59" i="5"/>
  <c r="O58" i="5"/>
  <c r="O57" i="5"/>
  <c r="O56" i="5"/>
  <c r="O53" i="5"/>
  <c r="O52" i="5"/>
  <c r="O51" i="5"/>
  <c r="O48" i="5"/>
  <c r="O47" i="5"/>
  <c r="O46" i="5"/>
  <c r="O43" i="5"/>
  <c r="O42" i="5"/>
  <c r="O41" i="5"/>
  <c r="O80" i="6"/>
  <c r="O79" i="6"/>
  <c r="O78" i="6"/>
  <c r="O77" i="6"/>
  <c r="O76" i="6"/>
  <c r="O75" i="6"/>
  <c r="O74" i="6"/>
  <c r="O71" i="6"/>
  <c r="O70" i="6"/>
  <c r="O69" i="6"/>
  <c r="O68" i="6"/>
  <c r="O67" i="6"/>
  <c r="O66" i="6"/>
  <c r="O65" i="6"/>
  <c r="O64" i="6"/>
  <c r="O63" i="6"/>
  <c r="O60" i="6"/>
  <c r="O59" i="6"/>
  <c r="O58" i="6"/>
  <c r="O57" i="6"/>
  <c r="O56" i="6"/>
  <c r="O53" i="6"/>
  <c r="O52" i="6"/>
  <c r="O51" i="6"/>
  <c r="O48" i="6"/>
  <c r="O47" i="6"/>
  <c r="O46" i="6"/>
  <c r="O43" i="6"/>
  <c r="O42" i="6"/>
  <c r="O41" i="6"/>
  <c r="O80" i="7"/>
  <c r="O79" i="7"/>
  <c r="O78" i="7"/>
  <c r="O77" i="7"/>
  <c r="O76" i="7"/>
  <c r="O75" i="7"/>
  <c r="O74" i="7"/>
  <c r="O71" i="7"/>
  <c r="O70" i="7"/>
  <c r="O69" i="7"/>
  <c r="O68" i="7"/>
  <c r="O67" i="7"/>
  <c r="O66" i="7"/>
  <c r="O65" i="7"/>
  <c r="O64" i="7"/>
  <c r="O63" i="7"/>
  <c r="O60" i="7"/>
  <c r="O59" i="7"/>
  <c r="O58" i="7"/>
  <c r="O57" i="7"/>
  <c r="O56" i="7"/>
  <c r="O53" i="7"/>
  <c r="O52" i="7"/>
  <c r="O51" i="7"/>
  <c r="O48" i="7"/>
  <c r="O47" i="7"/>
  <c r="O46" i="7"/>
  <c r="O43" i="7"/>
  <c r="O42" i="7"/>
  <c r="O41" i="7"/>
  <c r="O80" i="8"/>
  <c r="O79" i="8"/>
  <c r="O78" i="8"/>
  <c r="O77" i="8"/>
  <c r="O76" i="8"/>
  <c r="O75" i="8"/>
  <c r="O74" i="8"/>
  <c r="O71" i="8"/>
  <c r="O70" i="8"/>
  <c r="O69" i="8"/>
  <c r="O68" i="8"/>
  <c r="O67" i="8"/>
  <c r="O66" i="8"/>
  <c r="O65" i="8"/>
  <c r="O64" i="8"/>
  <c r="O63" i="8"/>
  <c r="O60" i="8"/>
  <c r="O59" i="8"/>
  <c r="O58" i="8"/>
  <c r="O57" i="8"/>
  <c r="O56" i="8"/>
  <c r="O53" i="8"/>
  <c r="O52" i="8"/>
  <c r="O51" i="8"/>
  <c r="O48" i="8"/>
  <c r="O47" i="8"/>
  <c r="O46" i="8"/>
  <c r="O43" i="8"/>
  <c r="O42" i="8"/>
  <c r="O41" i="8"/>
  <c r="O80" i="9"/>
  <c r="O79" i="9"/>
  <c r="O78" i="9"/>
  <c r="O77" i="9"/>
  <c r="O76" i="9"/>
  <c r="O75" i="9"/>
  <c r="O74" i="9"/>
  <c r="O71" i="9"/>
  <c r="O70" i="9"/>
  <c r="O69" i="9"/>
  <c r="O68" i="9"/>
  <c r="O67" i="9"/>
  <c r="O66" i="9"/>
  <c r="O65" i="9"/>
  <c r="O64" i="9"/>
  <c r="O63" i="9"/>
  <c r="O60" i="9"/>
  <c r="O59" i="9"/>
  <c r="O58" i="9"/>
  <c r="O57" i="9"/>
  <c r="O56" i="9"/>
  <c r="O53" i="9"/>
  <c r="O52" i="9"/>
  <c r="O51" i="9"/>
  <c r="O48" i="9"/>
  <c r="O47" i="9"/>
  <c r="O46" i="9"/>
  <c r="O43" i="9"/>
  <c r="O42" i="9"/>
  <c r="O41" i="9"/>
  <c r="O80" i="10"/>
  <c r="O79" i="10"/>
  <c r="O78" i="10"/>
  <c r="O77" i="10"/>
  <c r="O76" i="10"/>
  <c r="O75" i="10"/>
  <c r="O74" i="10"/>
  <c r="O71" i="10"/>
  <c r="O70" i="10"/>
  <c r="O69" i="10"/>
  <c r="O68" i="10"/>
  <c r="O67" i="10"/>
  <c r="O66" i="10"/>
  <c r="O65" i="10"/>
  <c r="O64" i="10"/>
  <c r="O63" i="10"/>
  <c r="O60" i="10"/>
  <c r="O59" i="10"/>
  <c r="O58" i="10"/>
  <c r="O57" i="10"/>
  <c r="O56" i="10"/>
  <c r="O53" i="10"/>
  <c r="O52" i="10"/>
  <c r="O51" i="10"/>
  <c r="O48" i="10"/>
  <c r="O47" i="10"/>
  <c r="O46" i="10"/>
  <c r="O43" i="10"/>
  <c r="O42" i="10"/>
  <c r="O41" i="10"/>
  <c r="O36" i="3"/>
  <c r="O37" i="3"/>
  <c r="O38" i="3"/>
  <c r="O36" i="5"/>
  <c r="O37" i="5"/>
  <c r="O38" i="5"/>
  <c r="O36" i="6"/>
  <c r="O37" i="6"/>
  <c r="O38" i="6"/>
  <c r="O36" i="7"/>
  <c r="O37" i="7"/>
  <c r="O38" i="7"/>
  <c r="O36" i="8"/>
  <c r="O37" i="8"/>
  <c r="O38" i="8"/>
  <c r="O36" i="9"/>
  <c r="O37" i="9"/>
  <c r="O38" i="9"/>
  <c r="O36" i="10"/>
  <c r="O37" i="10"/>
  <c r="O38" i="10"/>
  <c r="O35" i="3"/>
  <c r="O35" i="5"/>
  <c r="O35" i="6"/>
  <c r="O35" i="7"/>
  <c r="O35" i="8"/>
  <c r="O35" i="9"/>
  <c r="O35" i="10"/>
  <c r="N42" i="10"/>
  <c r="M42" i="10"/>
  <c r="L42" i="10"/>
  <c r="K42" i="10"/>
  <c r="H42" i="10"/>
  <c r="I42" i="10" s="1"/>
  <c r="Q33" i="11" s="1"/>
  <c r="G42" i="10"/>
  <c r="H41" i="10"/>
  <c r="I41" i="10" s="1"/>
  <c r="Q32" i="11" s="1"/>
  <c r="G41" i="10"/>
  <c r="H40" i="10"/>
  <c r="I40" i="10" s="1"/>
  <c r="Q31" i="11" s="1"/>
  <c r="G40" i="10"/>
  <c r="H39" i="10"/>
  <c r="I39" i="10" s="1"/>
  <c r="Q30" i="11" s="1"/>
  <c r="G39" i="10"/>
  <c r="H38" i="10"/>
  <c r="I38" i="10" s="1"/>
  <c r="Q29" i="11" s="1"/>
  <c r="G38" i="10"/>
  <c r="G37" i="10"/>
  <c r="H36" i="10"/>
  <c r="I36" i="10" s="1"/>
  <c r="Q27" i="11" s="1"/>
  <c r="G36" i="10"/>
  <c r="K42" i="1"/>
  <c r="K42" i="2"/>
  <c r="K42" i="3"/>
  <c r="K42" i="4"/>
  <c r="K42" i="5"/>
  <c r="K42" i="6"/>
  <c r="K42" i="7"/>
  <c r="K42" i="8"/>
  <c r="K42" i="9"/>
  <c r="N42" i="1"/>
  <c r="N42" i="2"/>
  <c r="N42" i="3"/>
  <c r="N42" i="4"/>
  <c r="N42" i="5"/>
  <c r="N42" i="6"/>
  <c r="N42" i="7"/>
  <c r="N42" i="8"/>
  <c r="N42" i="9"/>
  <c r="M42" i="1"/>
  <c r="M42" i="2"/>
  <c r="M42" i="3"/>
  <c r="M42" i="4"/>
  <c r="M42" i="5"/>
  <c r="M42" i="6"/>
  <c r="M42" i="7"/>
  <c r="M42" i="8"/>
  <c r="M42" i="9"/>
  <c r="L42" i="1"/>
  <c r="L42" i="2"/>
  <c r="L42" i="3"/>
  <c r="L42" i="4"/>
  <c r="L42" i="5"/>
  <c r="L42" i="6"/>
  <c r="L42" i="7"/>
  <c r="L42" i="8"/>
  <c r="L42" i="9"/>
  <c r="H37" i="10" l="1"/>
  <c r="I37" i="10" s="1"/>
  <c r="H37" i="2"/>
  <c r="H37" i="9"/>
  <c r="I37" i="9" s="1"/>
  <c r="P28" i="11" s="1"/>
  <c r="H37" i="5"/>
  <c r="I37" i="5" s="1"/>
  <c r="L28" i="11" s="1"/>
  <c r="H37" i="1"/>
  <c r="I37" i="1" s="1"/>
  <c r="H28" i="11" s="1"/>
  <c r="H37" i="3"/>
  <c r="I37" i="3" s="1"/>
  <c r="J28" i="11" s="1"/>
  <c r="H37" i="7"/>
  <c r="I37" i="7" s="1"/>
  <c r="N28" i="11" s="1"/>
  <c r="H37" i="6"/>
  <c r="I37" i="6" s="1"/>
  <c r="M28" i="11" s="1"/>
  <c r="H37" i="8"/>
  <c r="I37" i="8" s="1"/>
  <c r="O28" i="11" s="1"/>
  <c r="H37" i="4"/>
  <c r="I37" i="4" s="1"/>
  <c r="K28" i="11" s="1"/>
  <c r="H42" i="1"/>
  <c r="I42" i="1" s="1"/>
  <c r="H33" i="11" s="1"/>
  <c r="H42" i="2"/>
  <c r="I42" i="2" s="1"/>
  <c r="I33" i="11" s="1"/>
  <c r="H42" i="3"/>
  <c r="I42" i="3" s="1"/>
  <c r="J33" i="11" s="1"/>
  <c r="H42" i="4"/>
  <c r="I42" i="4" s="1"/>
  <c r="K33" i="11" s="1"/>
  <c r="H42" i="5"/>
  <c r="I42" i="5" s="1"/>
  <c r="L33" i="11" s="1"/>
  <c r="H42" i="6"/>
  <c r="I42" i="6" s="1"/>
  <c r="M33" i="11" s="1"/>
  <c r="H42" i="7"/>
  <c r="I42" i="7" s="1"/>
  <c r="N33" i="11" s="1"/>
  <c r="H42" i="8"/>
  <c r="I42" i="8" s="1"/>
  <c r="O33" i="11" s="1"/>
  <c r="H42" i="9"/>
  <c r="I42" i="9" s="1"/>
  <c r="P33" i="11" s="1"/>
  <c r="H41" i="1"/>
  <c r="I41" i="1" s="1"/>
  <c r="H32" i="11" s="1"/>
  <c r="H41" i="2"/>
  <c r="I41" i="2" s="1"/>
  <c r="I32" i="11" s="1"/>
  <c r="H41" i="3"/>
  <c r="I41" i="3" s="1"/>
  <c r="J32" i="11" s="1"/>
  <c r="H41" i="4"/>
  <c r="I41" i="4" s="1"/>
  <c r="K32" i="11" s="1"/>
  <c r="H41" i="5"/>
  <c r="I41" i="5" s="1"/>
  <c r="L32" i="11" s="1"/>
  <c r="H41" i="6"/>
  <c r="I41" i="6" s="1"/>
  <c r="M32" i="11" s="1"/>
  <c r="H41" i="7"/>
  <c r="I41" i="7" s="1"/>
  <c r="N32" i="11" s="1"/>
  <c r="H41" i="8"/>
  <c r="I41" i="8" s="1"/>
  <c r="O32" i="11" s="1"/>
  <c r="H41" i="9"/>
  <c r="I41" i="9" s="1"/>
  <c r="P32" i="11" s="1"/>
  <c r="H40" i="1"/>
  <c r="I40" i="1" s="1"/>
  <c r="H31" i="11" s="1"/>
  <c r="H40" i="2"/>
  <c r="I40" i="2" s="1"/>
  <c r="I31" i="11" s="1"/>
  <c r="H40" i="3"/>
  <c r="I40" i="3" s="1"/>
  <c r="J31" i="11" s="1"/>
  <c r="H40" i="4"/>
  <c r="I40" i="4" s="1"/>
  <c r="K31" i="11" s="1"/>
  <c r="H40" i="5"/>
  <c r="I40" i="5" s="1"/>
  <c r="L31" i="11" s="1"/>
  <c r="H40" i="6"/>
  <c r="I40" i="6" s="1"/>
  <c r="M31" i="11" s="1"/>
  <c r="H40" i="7"/>
  <c r="I40" i="7" s="1"/>
  <c r="N31" i="11" s="1"/>
  <c r="H40" i="8"/>
  <c r="I40" i="8" s="1"/>
  <c r="O31" i="11" s="1"/>
  <c r="H40" i="9"/>
  <c r="I40" i="9" s="1"/>
  <c r="P31" i="11" s="1"/>
  <c r="H39" i="1"/>
  <c r="I39" i="1" s="1"/>
  <c r="H30" i="11" s="1"/>
  <c r="H39" i="2"/>
  <c r="I39" i="2" s="1"/>
  <c r="I30" i="11" s="1"/>
  <c r="H39" i="3"/>
  <c r="I39" i="3" s="1"/>
  <c r="J30" i="11" s="1"/>
  <c r="H39" i="4"/>
  <c r="I39" i="4" s="1"/>
  <c r="K30" i="11" s="1"/>
  <c r="H39" i="5"/>
  <c r="I39" i="5" s="1"/>
  <c r="L30" i="11" s="1"/>
  <c r="H39" i="6"/>
  <c r="I39" i="6" s="1"/>
  <c r="M30" i="11" s="1"/>
  <c r="H39" i="7"/>
  <c r="I39" i="7" s="1"/>
  <c r="N30" i="11" s="1"/>
  <c r="H39" i="8"/>
  <c r="I39" i="8" s="1"/>
  <c r="O30" i="11" s="1"/>
  <c r="H39" i="9"/>
  <c r="I39" i="9" s="1"/>
  <c r="P30" i="11" s="1"/>
  <c r="H38" i="1"/>
  <c r="I38" i="1" s="1"/>
  <c r="H29" i="11" s="1"/>
  <c r="H38" i="2"/>
  <c r="I38" i="2" s="1"/>
  <c r="I29" i="11" s="1"/>
  <c r="H38" i="3"/>
  <c r="I38" i="3" s="1"/>
  <c r="J29" i="11" s="1"/>
  <c r="H38" i="4"/>
  <c r="I38" i="4" s="1"/>
  <c r="K29" i="11" s="1"/>
  <c r="H38" i="5"/>
  <c r="I38" i="5" s="1"/>
  <c r="L29" i="11" s="1"/>
  <c r="H38" i="6"/>
  <c r="I38" i="6" s="1"/>
  <c r="M29" i="11" s="1"/>
  <c r="H38" i="7"/>
  <c r="I38" i="7" s="1"/>
  <c r="N29" i="11" s="1"/>
  <c r="H38" i="8"/>
  <c r="I38" i="8" s="1"/>
  <c r="O29" i="11" s="1"/>
  <c r="H38" i="9"/>
  <c r="I38" i="9" s="1"/>
  <c r="P29" i="11" s="1"/>
  <c r="I37" i="2"/>
  <c r="I28" i="11" s="1"/>
  <c r="H36" i="1"/>
  <c r="I36" i="1" s="1"/>
  <c r="H27" i="11" s="1"/>
  <c r="H36" i="2"/>
  <c r="I36" i="2" s="1"/>
  <c r="I27" i="11" s="1"/>
  <c r="H36" i="3"/>
  <c r="I36" i="3" s="1"/>
  <c r="J27" i="11" s="1"/>
  <c r="H36" i="4"/>
  <c r="I36" i="4" s="1"/>
  <c r="K27" i="11" s="1"/>
  <c r="H36" i="5"/>
  <c r="I36" i="5" s="1"/>
  <c r="L27" i="11" s="1"/>
  <c r="H36" i="6"/>
  <c r="I36" i="6" s="1"/>
  <c r="M27" i="11" s="1"/>
  <c r="H36" i="7"/>
  <c r="I36" i="7" s="1"/>
  <c r="N27" i="11" s="1"/>
  <c r="H36" i="8"/>
  <c r="I36" i="8" s="1"/>
  <c r="O27" i="11" s="1"/>
  <c r="H36" i="9"/>
  <c r="I36" i="9" s="1"/>
  <c r="P27" i="11" s="1"/>
  <c r="G42" i="1"/>
  <c r="G42" i="2"/>
  <c r="G42" i="3"/>
  <c r="G42" i="4"/>
  <c r="G42" i="5"/>
  <c r="G42" i="6"/>
  <c r="G42" i="7"/>
  <c r="G42" i="8"/>
  <c r="G42" i="9"/>
  <c r="G41" i="1"/>
  <c r="G41" i="2"/>
  <c r="G41" i="3"/>
  <c r="G41" i="4"/>
  <c r="G41" i="5"/>
  <c r="G41" i="6"/>
  <c r="G41" i="7"/>
  <c r="G41" i="8"/>
  <c r="G41" i="9"/>
  <c r="G40" i="1"/>
  <c r="G40" i="2"/>
  <c r="G40" i="3"/>
  <c r="G40" i="4"/>
  <c r="G40" i="5"/>
  <c r="G40" i="6"/>
  <c r="G40" i="7"/>
  <c r="G40" i="8"/>
  <c r="G40" i="9"/>
  <c r="G39" i="1"/>
  <c r="G39" i="2"/>
  <c r="G39" i="3"/>
  <c r="G39" i="4"/>
  <c r="G39" i="5"/>
  <c r="G39" i="6"/>
  <c r="G39" i="7"/>
  <c r="G39" i="8"/>
  <c r="G39" i="9"/>
  <c r="G38" i="1"/>
  <c r="G38" i="2"/>
  <c r="G38" i="3"/>
  <c r="G38" i="4"/>
  <c r="G38" i="5"/>
  <c r="G38" i="6"/>
  <c r="G38" i="7"/>
  <c r="G38" i="8"/>
  <c r="G38" i="9"/>
  <c r="G37" i="1"/>
  <c r="G37" i="2"/>
  <c r="G37" i="3"/>
  <c r="G37" i="4"/>
  <c r="G37" i="5"/>
  <c r="G37" i="6"/>
  <c r="G37" i="7"/>
  <c r="G37" i="8"/>
  <c r="G37" i="9"/>
  <c r="G36" i="1"/>
  <c r="G36" i="2"/>
  <c r="G36" i="3"/>
  <c r="G36" i="4"/>
  <c r="G36" i="5"/>
  <c r="G36" i="6"/>
  <c r="G36" i="7"/>
  <c r="G36" i="8"/>
  <c r="G36" i="9"/>
  <c r="I43" i="10" l="1"/>
  <c r="Q28" i="11"/>
  <c r="H43" i="10"/>
  <c r="G27" i="11"/>
  <c r="D21" i="11" s="1"/>
  <c r="G29" i="11"/>
  <c r="D32" i="11" s="1"/>
  <c r="G31" i="11"/>
  <c r="D42" i="11" s="1"/>
  <c r="G33" i="11"/>
  <c r="D60" i="11" s="1"/>
  <c r="G30" i="11"/>
  <c r="D37" i="11" s="1"/>
  <c r="G32" i="11"/>
  <c r="D49" i="11" s="1"/>
  <c r="G28" i="11"/>
  <c r="D27" i="11" s="1"/>
  <c r="H43" i="8"/>
  <c r="H43" i="7"/>
  <c r="H43" i="6"/>
  <c r="H43" i="5"/>
  <c r="H43" i="1"/>
  <c r="I43" i="1"/>
  <c r="I43" i="8"/>
  <c r="I43" i="7"/>
  <c r="I43" i="6"/>
  <c r="I43" i="5"/>
  <c r="I43" i="4"/>
  <c r="H43" i="4"/>
  <c r="H43" i="3"/>
  <c r="I43" i="3"/>
  <c r="H43" i="2"/>
  <c r="I43" i="2"/>
  <c r="I43" i="9"/>
  <c r="H43" i="9"/>
</calcChain>
</file>

<file path=xl/sharedStrings.xml><?xml version="1.0" encoding="utf-8"?>
<sst xmlns="http://schemas.openxmlformats.org/spreadsheetml/2006/main" count="786" uniqueCount="108">
  <si>
    <t>Quick scan co-creatie in het hoger onderwijs</t>
  </si>
  <si>
    <t>U heeft de volgende antwoordmogelijkheden voor de stellingen:</t>
  </si>
  <si>
    <t>De Haagse Hogeschool</t>
  </si>
  <si>
    <t>Positieve wederzijdse afhankelijkheid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</si>
  <si>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Voor informatie en advies zijn we van elkaar afhankelijk.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</si>
  <si>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Als mijn groepsleden hun taken succesvol uitvoeren, heeft dat een positieve invloed op het werk van de groep.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</si>
  <si>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hebben we elkaar nodig om aan onze doelen te werken.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</si>
  <si>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zijn we afhankelijk van elkaar om succesvol te kunnen zijn.</t>
    </r>
  </si>
  <si>
    <t>Individuele verantwoordelijkheid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</si>
  <si>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draagt iedereen evenveel bij aan het project.</t>
    </r>
  </si>
  <si>
    <t>3.   Iedereen in de groep wil graag bijdragen aan het project.</t>
  </si>
  <si>
    <t>Interactie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</si>
  <si>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is er ruimte voor de mening van elk groepslid.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</si>
  <si>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Problemen en lastige onderwerpen worden besproken en niet vermeden in onze gesprekken.</t>
    </r>
  </si>
  <si>
    <t>3.   In het werken met deze groep worden mijn unieke kennis, vaardigheden en talenten gewaardeerd en gebruikt.</t>
  </si>
  <si>
    <t>Groepsevaluatie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</si>
  <si>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nemen regelmatig de tijd om uit te zoeken hoe we het groepsproces kunnen verbeteren.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</si>
  <si>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deze groep is er telkens iemand die ervoor zorgt dat we even de tijd nemen om te reflecteren op het groepsproces.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</si>
  <si>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zijn het er als groep over eens dat het belangrijk is om het groepsproces te evalueren.</t>
    </r>
  </si>
  <si>
    <t>Gedeelde mentale modellen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</si>
  <si>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Vanaf het begin was het duidelijk wat we als groep wilden bereiken.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</si>
  <si>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Groepsleden begrijpen wat van hen verwacht wordt in hun rol als groepslid.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</si>
  <si>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Kort na de start had de groep een gezamenlijk idee over welke taak we moesten volbrengen.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</si>
  <si>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Kort na de start had de groep een gezamenlijk idee over hoe we die taak zouden gaan uitvoeren.</t>
    </r>
  </si>
  <si>
    <t>5.   De groepsleden zijn gericht op het bereiken van de doelen die we gezamenlijk hebben.</t>
  </si>
  <si>
    <t>Een veilige en ondersteunende omgeving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</si>
  <si>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Het voelt veilig om successen te delen in deze groep.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</si>
  <si>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Het is voelt veilig om aan te geven wat je nodig hebt in deze groep.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</si>
  <si>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voelen ons veilig om anderen in deze groep om hulp te vragen.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</si>
  <si>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kunnen vrijelijk ons enthousiasme over het werk met anderen in de groep delen.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</si>
  <si>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Er is veel respect voor anderen in de groep.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</si>
  <si>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Gevoelens van groepsleden worden geaccepteerd, net als gedachten en ideeën.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</si>
  <si>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Als er meningsverschillen en conflicten zijn, wordt hiermee op respectvolle wijze omgegaan.</t>
    </r>
  </si>
  <si>
    <r>
      <t>5.</t>
    </r>
    <r>
      <rPr>
        <sz val="11"/>
        <color theme="1"/>
        <rFont val="Calibri"/>
        <family val="2"/>
        <scheme val="minor"/>
      </rPr>
      <t>   Het is veilig om persoonlijke onzekerheden te delen met anderen in deze groep.</t>
    </r>
  </si>
  <si>
    <r>
      <t>6.</t>
    </r>
    <r>
      <rPr>
        <sz val="11"/>
        <color theme="1"/>
        <rFont val="Calibri"/>
        <family val="2"/>
        <scheme val="minor"/>
      </rPr>
      <t>   Verschillen tussen mensen in deze groep worden gerespecteerd.</t>
    </r>
  </si>
  <si>
    <t>Creatieve community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</si>
  <si>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Er is een goede sfeer in deze groep. 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</si>
  <si>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voelen ons een hechte groep.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</si>
  <si>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We zijn er trots op dat we een onderdeel van deze groep zijn.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</si>
  <si>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Mensen voelen zich loyaal naar andere groepsleden.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</si>
  <si>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 meeste groepsleden houden ervan nieuwe dingen te proberen, zelfs als het soms nergens toe leidt.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</si>
  <si>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 groepsleden houden ervan te experimenteren met andere werkwijzen.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</si>
  <si>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Als groep komen we telkens op geheel nieuwe ideeën.</t>
    </r>
  </si>
  <si>
    <t>1 = geheel oneens</t>
  </si>
  <si>
    <t>2 = een beetje oneens</t>
  </si>
  <si>
    <t>3 = een beetje eens</t>
  </si>
  <si>
    <t>4 = geheel eens</t>
  </si>
  <si>
    <t>Eindscore alle respondenten</t>
  </si>
  <si>
    <t>Antwoord</t>
  </si>
  <si>
    <t>Totaal</t>
  </si>
  <si>
    <t>abs.</t>
  </si>
  <si>
    <t>Eindscore:</t>
  </si>
  <si>
    <t>Individueel</t>
  </si>
  <si>
    <t>Groep</t>
  </si>
  <si>
    <t>Resp. 1</t>
  </si>
  <si>
    <t>Resp. 2</t>
  </si>
  <si>
    <t>Resp. 3</t>
  </si>
  <si>
    <t>Resp. 4</t>
  </si>
  <si>
    <t>Resp. 5</t>
  </si>
  <si>
    <t>Resp. 6</t>
  </si>
  <si>
    <t>Resp. 7</t>
  </si>
  <si>
    <t>Resp. 8</t>
  </si>
  <si>
    <t>Resp. 9</t>
  </si>
  <si>
    <t>Resp. 10</t>
  </si>
  <si>
    <t>Eindscore - gemiddeld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</si>
  <si>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is er tenminste een groepslid dat meestal het werk aan anderen overlaat.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</si>
  <si>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is er tenminste een groepslid dat meestal het werk aan anderen overlaat.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</si>
  <si>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 onze groep is er tenminste een groepslid dat meestal het werk aan anderen overlaat</t>
    </r>
  </si>
  <si>
    <t>Gemiddelde score</t>
  </si>
  <si>
    <t>gemidd.</t>
  </si>
  <si>
    <t>Aan de slag</t>
  </si>
  <si>
    <t>Deelname aan onderzoek</t>
  </si>
  <si>
    <t>Je hebt de volgende antwoordmogelijkheden voor de stellingen:</t>
  </si>
  <si>
    <t>Heb je vragen over de Quick Scan of resultaten? Mail dan naar: m.s.a.dehei@hhs.nl</t>
  </si>
  <si>
    <t xml:space="preserve">Op dit tabblad vind je de resultaten van jullie co-creatiegroep. In de tabel links vind je per schaal de items en de </t>
  </si>
  <si>
    <t xml:space="preserve">gemiddelde score van jullie groep per schaal. Rechtsboven staat een tabel met de individuele scores. Rechtsonder staat </t>
  </si>
  <si>
    <t xml:space="preserve">de tabel waar het om gaat. Hierin kun je zien welke aspecten van jullie samenwerking goed ervaren worden en welke </t>
  </si>
  <si>
    <t xml:space="preserve">eventueel minder goed. Deze score is de input voor een gesprek hierover: </t>
  </si>
  <si>
    <t>Waar kun je als groep meer aandacht aanbestenden?</t>
  </si>
  <si>
    <t>Wat goed dat jullie je co-creatieproject een boost willen geven door een tussentijdse monitoring van de samenwerking. Het invullen van deze Quick Scan</t>
  </si>
  <si>
    <t xml:space="preserve">kan jullie daarbij ondersteunen. De Quick Scan is een praktische tool gebaseerd op een gevalideerde vragenlijst (De Hei, &amp; Audenaerde, submitted) om </t>
  </si>
  <si>
    <t xml:space="preserve">Jij en de andere deelnemers vullen de vragenlijst elk in op een eigen tabblad. Je spreekt vooraf af wie welk tabblad invult. Dit kun je doen tijdens een </t>
  </si>
  <si>
    <t xml:space="preserve">bijeenkomst of tussen twee bijeenkomsten in. Bij het invullen van de Quick Scan, houd dan in gedachten hoe jullie groep functioneert en hoe je denkt dat </t>
  </si>
  <si>
    <t>met elkaar werken om innovatieve producten, processen of kennis te ontwikkelen.</t>
  </si>
  <si>
    <t>co-creatieprocessen te optimaliseren. Co-creatie is een samenwerkingsproces waarbij studenten, docenten en partijen buiten de hogeschool/universiteit</t>
  </si>
  <si>
    <t>de groepsleden het groepsproces ervaren. De resultaten van de groep vind je op het tabblad “eindscore”. Daar kun je ook lezen hoe je die resultaten</t>
  </si>
  <si>
    <t>kunt interpreteren en wat een volgende stap is.</t>
  </si>
  <si>
    <t xml:space="preserve">  </t>
  </si>
  <si>
    <t xml:space="preserve">Door het invullen geef je toestemming voor het ter beschikking stellen van jullie Quick Scan aan de onderzoekers van het lectoraat Duurzame Talent- </t>
  </si>
  <si>
    <t xml:space="preserve">ontwikkeling. Je antwoorden worden vertrouwelijk en anoniem verwerkt. De data van dit onderzoek zullen alleen beschikbaar worden gesteld aan </t>
  </si>
  <si>
    <t>onderzoekers en slechts gebruikt worden voor onderzoeksdoeleinden.</t>
  </si>
  <si>
    <t>Er zijn drie mogelijke profielen. Deze worden hieronder beschreven met daarbij een suggestie voor de verdere samenwerking.</t>
  </si>
  <si>
    <t>1. Disharmonisch profiel</t>
  </si>
  <si>
    <t xml:space="preserve">Voor een of enkele schalen is de gemiddelde score van de groep aanmerkelijk lager dan de score van andere schalen. </t>
  </si>
  <si>
    <t xml:space="preserve">Hierbij is het van belang om met elkaar te bespreken waarom juist die schalen lager scoren. Met elkaar maak je een plan </t>
  </si>
  <si>
    <t>hoe je dit kunt verbeteren.</t>
  </si>
  <si>
    <t>2. Harmonisch laag profiel</t>
  </si>
  <si>
    <t xml:space="preserve">Alle schalen hebben een lage gemiddelde score bij dit profiel. Dit betekent dat de samenwerking nog niet goed verloopt. </t>
  </si>
  <si>
    <t>verantwoordelijkheid nemen voor het groepsproces.</t>
  </si>
  <si>
    <t>3. Harmonisch hoog profiel</t>
  </si>
  <si>
    <t xml:space="preserve">Dit kan duiden op een heel goede samenwerking. Er is een klein risico dat deelnemers vooral sociaal wenselijk hebben </t>
  </si>
  <si>
    <t>kunt vasthouden.</t>
  </si>
  <si>
    <t>geantwoord. Daarom is het goed om met elkaar te bespreken waarom het zo goed gaat zodat je deze werkwijze als groep</t>
  </si>
  <si>
    <t xml:space="preserve">om elkaar beter te leren kennen, de samenwerkingsvoorwaarden bespreken en vastleggen, en werken aan het gezamenlijk </t>
  </si>
  <si>
    <t>Het is dan belangrijk om als eerste te werken aan een veilige en ondersteunende omgeving. Je kunt activiteiten plannen</t>
  </si>
  <si>
    <r>
      <rPr>
        <b/>
        <i/>
        <sz val="11"/>
        <color rgb="FF000000"/>
        <rFont val="Calibri"/>
        <family val="2"/>
        <scheme val="minor"/>
      </rPr>
      <t>Download alsjeblieft eerst deze file voordat je hem met de groep gaat invullen</t>
    </r>
    <r>
      <rPr>
        <sz val="11"/>
        <color rgb="FF000000"/>
        <rFont val="Calibri"/>
        <family val="2"/>
        <scheme val="minor"/>
      </rPr>
      <t>!</t>
    </r>
  </si>
  <si>
    <t>Download alsjeblieft eerst deze file voordat je hem met de groep gaat invullen!</t>
  </si>
  <si>
    <t>Copyright 2023 Inge Audenaerde en Miranda de Hei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</si>
</sst>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rgb="FF000000"/>
      <name val="Calibri"/>
      <family val="2"/>
      <scheme val="minor"/>
    </font>
    <font>
      <b/>
      <i/>
      <sz val="11"/>
      <color indexed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1"/>
      <color indexed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9" xfId="0" applyFont="1" applyFill="1" applyBorder="1" applyAlignment="1">
      <alignment vertical="center"/>
    </xf>
    <xf numFmtId="0" fontId="0" fillId="2" borderId="0" xfId="0" applyFill="1"/>
    <xf numFmtId="0" fontId="0" fillId="2" borderId="10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1" xfId="0" applyFont="1" applyFill="1" applyBorder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1" fillId="2" borderId="0" xfId="0" applyFont="1" applyFill="1"/>
    <xf numFmtId="0" fontId="5" fillId="2" borderId="0" xfId="0" applyFont="1" applyFill="1"/>
    <xf numFmtId="0" fontId="11" fillId="2" borderId="9" xfId="0" applyFont="1" applyFill="1" applyBorder="1" applyAlignment="1">
      <alignment vertical="center"/>
    </xf>
    <xf numFmtId="0" fontId="8" fillId="2" borderId="12" xfId="0" applyFont="1" applyFill="1" applyBorder="1"/>
    <xf numFmtId="0" fontId="0" fillId="2" borderId="2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/>
    <xf numFmtId="0" fontId="10" fillId="2" borderId="0" xfId="0" applyFont="1" applyFill="1"/>
    <xf numFmtId="14" fontId="10" fillId="2" borderId="0" xfId="0" applyNumberFormat="1" applyFont="1" applyFill="1"/>
    <xf numFmtId="0" fontId="3" fillId="2" borderId="0" xfId="0" applyFont="1" applyFill="1"/>
    <xf numFmtId="0" fontId="7" fillId="2" borderId="0" xfId="0" applyFont="1" applyFill="1"/>
    <xf numFmtId="0" fontId="0" fillId="2" borderId="6" xfId="0" applyFill="1" applyBorder="1"/>
    <xf numFmtId="0" fontId="1" fillId="2" borderId="1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6" xfId="0" applyFont="1" applyFill="1" applyBorder="1"/>
    <xf numFmtId="0" fontId="10" fillId="2" borderId="18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0" fontId="9" fillId="2" borderId="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0" fillId="2" borderId="4" xfId="0" applyFill="1" applyBorder="1" applyAlignment="1">
      <alignment horizontal="center"/>
    </xf>
    <xf numFmtId="0" fontId="1" fillId="2" borderId="9" xfId="0" applyFont="1" applyFill="1" applyBorder="1"/>
    <xf numFmtId="164" fontId="0" fillId="2" borderId="0" xfId="0" applyNumberFormat="1" applyFill="1"/>
    <xf numFmtId="164" fontId="0" fillId="2" borderId="16" xfId="0" applyNumberFormat="1" applyFill="1" applyBorder="1"/>
    <xf numFmtId="0" fontId="1" fillId="2" borderId="0" xfId="0" applyFont="1" applyFill="1" applyAlignment="1">
      <alignment vertical="center"/>
    </xf>
    <xf numFmtId="0" fontId="10" fillId="2" borderId="19" xfId="0" applyFont="1" applyFill="1" applyBorder="1" applyAlignment="1">
      <alignment horizontal="left"/>
    </xf>
    <xf numFmtId="0" fontId="0" fillId="2" borderId="22" xfId="0" applyFill="1" applyBorder="1" applyAlignment="1">
      <alignment horizontal="right"/>
    </xf>
    <xf numFmtId="164" fontId="0" fillId="2" borderId="20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6" borderId="0" xfId="0" applyFill="1" applyAlignment="1">
      <alignment vertical="center"/>
    </xf>
    <xf numFmtId="0" fontId="0" fillId="6" borderId="0" xfId="0" applyFill="1"/>
    <xf numFmtId="0" fontId="0" fillId="7" borderId="0" xfId="0" applyFill="1" applyAlignment="1">
      <alignment vertical="center"/>
    </xf>
    <xf numFmtId="0" fontId="0" fillId="7" borderId="0" xfId="0" applyFill="1"/>
    <xf numFmtId="0" fontId="0" fillId="8" borderId="0" xfId="0" applyFill="1" applyAlignment="1">
      <alignment horizontal="left" vertical="center"/>
    </xf>
    <xf numFmtId="0" fontId="0" fillId="8" borderId="5" xfId="0" applyFill="1" applyBorder="1"/>
    <xf numFmtId="0" fontId="0" fillId="9" borderId="0" xfId="0" applyFill="1" applyAlignment="1">
      <alignment vertical="center"/>
    </xf>
    <xf numFmtId="0" fontId="0" fillId="9" borderId="0" xfId="0" applyFill="1"/>
    <xf numFmtId="0" fontId="1" fillId="2" borderId="6" xfId="0" applyFont="1" applyFill="1" applyBorder="1"/>
    <xf numFmtId="0" fontId="9" fillId="2" borderId="16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left"/>
    </xf>
    <xf numFmtId="0" fontId="10" fillId="2" borderId="25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0" fontId="9" fillId="2" borderId="26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164" fontId="0" fillId="2" borderId="26" xfId="0" applyNumberFormat="1" applyFill="1" applyBorder="1"/>
    <xf numFmtId="164" fontId="0" fillId="2" borderId="2" xfId="0" applyNumberFormat="1" applyFill="1" applyBorder="1"/>
    <xf numFmtId="164" fontId="0" fillId="2" borderId="15" xfId="0" applyNumberFormat="1" applyFill="1" applyBorder="1" applyAlignment="1">
      <alignment horizontal="right"/>
    </xf>
    <xf numFmtId="164" fontId="0" fillId="2" borderId="27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164" fontId="0" fillId="2" borderId="24" xfId="0" applyNumberFormat="1" applyFill="1" applyBorder="1" applyAlignment="1">
      <alignment horizontal="right"/>
    </xf>
    <xf numFmtId="0" fontId="1" fillId="10" borderId="9" xfId="0" applyFont="1" applyFill="1" applyBorder="1"/>
    <xf numFmtId="164" fontId="0" fillId="10" borderId="16" xfId="0" applyNumberFormat="1" applyFill="1" applyBorder="1"/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15" fillId="2" borderId="9" xfId="0" applyFont="1" applyFill="1" applyBorder="1" applyAlignment="1">
      <alignment vertical="center"/>
    </xf>
    <xf numFmtId="164" fontId="0" fillId="3" borderId="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164" fontId="0" fillId="9" borderId="2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0" fontId="0" fillId="3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/>
    <xf numFmtId="0" fontId="0" fillId="9" borderId="2" xfId="0" applyFill="1" applyBorder="1"/>
    <xf numFmtId="0" fontId="0" fillId="9" borderId="3" xfId="0" applyFill="1" applyBorder="1"/>
    <xf numFmtId="0" fontId="10" fillId="2" borderId="28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right"/>
    </xf>
    <xf numFmtId="164" fontId="0" fillId="2" borderId="10" xfId="0" applyNumberFormat="1" applyFill="1" applyBorder="1"/>
    <xf numFmtId="0" fontId="9" fillId="2" borderId="29" xfId="0" applyFont="1" applyFill="1" applyBorder="1" applyAlignment="1">
      <alignment horizontal="right"/>
    </xf>
    <xf numFmtId="0" fontId="16" fillId="2" borderId="0" xfId="0" applyFont="1" applyFill="1" applyAlignment="1">
      <alignment vertical="center"/>
    </xf>
    <xf numFmtId="0" fontId="17" fillId="2" borderId="9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20" fillId="2" borderId="9" xfId="0" applyFont="1" applyFill="1" applyBorder="1" applyAlignment="1">
      <alignment vertical="center"/>
    </xf>
    <xf numFmtId="0" fontId="21" fillId="2" borderId="0" xfId="0" applyFont="1" applyFill="1"/>
    <xf numFmtId="0" fontId="17" fillId="2" borderId="0" xfId="0" applyFont="1" applyFill="1"/>
    <xf numFmtId="0" fontId="17" fillId="2" borderId="10" xfId="0" applyFont="1" applyFill="1" applyBorder="1"/>
    <xf numFmtId="0" fontId="17" fillId="2" borderId="9" xfId="0" applyFont="1" applyFill="1" applyBorder="1"/>
    <xf numFmtId="0" fontId="0" fillId="2" borderId="11" xfId="0" applyFill="1" applyBorder="1"/>
    <xf numFmtId="0" fontId="22" fillId="2" borderId="9" xfId="0" applyFont="1" applyFill="1" applyBorder="1" applyAlignment="1">
      <alignment vertical="center"/>
    </xf>
    <xf numFmtId="0" fontId="23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Gemiddelde score groep van respondenten,</a:t>
            </a:r>
          </a:p>
          <a:p>
            <a:pPr>
              <a:defRPr/>
            </a:pPr>
            <a:r>
              <a:rPr lang="en-US"/>
              <a:t>co-creatie</a:t>
            </a:r>
            <a:r>
              <a:rPr lang="en-US" baseline="0"/>
              <a:t> in het hoger onderwijs</a:t>
            </a:r>
            <a:endParaRPr lang="en-US"/>
          </a:p>
        </c:rich>
      </c:tx>
      <c:layout>
        <c:manualLayout>
          <c:xMode val="edge"/>
          <c:yMode val="edge"/>
          <c:x val="0.40699135247494583"/>
          <c:y val="2.10842222375723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Eindscore!$F$27:$F$33</c:f>
              <c:strCache>
                <c:ptCount val="7"/>
                <c:pt idx="0">
                  <c:v>Positieve wederzijdse afhankelijkheid</c:v>
                </c:pt>
                <c:pt idx="1">
                  <c:v>Individuele verantwoordelijkheid</c:v>
                </c:pt>
                <c:pt idx="2">
                  <c:v>Interactie</c:v>
                </c:pt>
                <c:pt idx="3">
                  <c:v>Groepsevaluatie</c:v>
                </c:pt>
                <c:pt idx="4">
                  <c:v>Gedeelde mentale modellen</c:v>
                </c:pt>
                <c:pt idx="5">
                  <c:v>Een veilige en ondersteunende omgeving</c:v>
                </c:pt>
                <c:pt idx="6">
                  <c:v>Creatieve community</c:v>
                </c:pt>
              </c:strCache>
            </c:strRef>
          </c:cat>
          <c:val>
            <c:numRef>
              <c:f>Eindscore!$G$27:$G$33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2-4F18-BF75-C3DBB68C4D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04532528"/>
        <c:axId val="404527488"/>
      </c:barChart>
      <c:dateAx>
        <c:axId val="404532528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Schalen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4527488"/>
        <c:crosses val="autoZero"/>
        <c:auto val="0"/>
        <c:lblOffset val="100"/>
        <c:baseTimeUnit val="days"/>
      </c:dateAx>
      <c:valAx>
        <c:axId val="4045274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Waardering</a:t>
                </a:r>
              </a:p>
            </c:rich>
          </c:tx>
          <c:layout>
            <c:manualLayout>
              <c:xMode val="edge"/>
              <c:yMode val="edge"/>
              <c:x val="0.57209924301290804"/>
              <c:y val="0.15427043150458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453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315687</xdr:colOff>
      <xdr:row>36</xdr:row>
      <xdr:rowOff>108857</xdr:rowOff>
    </xdr:from>
    <xdr:to>
      <xdr:col>12</xdr:col>
      <xdr:colOff>261258</xdr:colOff>
      <xdr:row>59</xdr:row>
      <xdr:rowOff>65314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B11F703B-0E69-5ACB-EB1F-8532E352AD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8EB0-637B-4B4F-BFED-73DBDF762178}">
  <sheetPr codeName="Blad1"/>
  <dimension ref="A1:AR88"/>
  <sheetViews>
    <sheetView topLeftCell="A56" zoomScale="85" zoomScaleNormal="85" workbookViewId="0">
      <selection activeCell="C85" sqref="C85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23" ht="14.4" customHeight="1" x14ac:dyDescent="0.3">
      <c r="B1" s="16" t="s">
        <v>2</v>
      </c>
      <c r="D1" s="17"/>
      <c r="E1" s="18"/>
    </row>
    <row r="2" spans="2:23" ht="14.4" customHeight="1" x14ac:dyDescent="0.3">
      <c r="B2" s="19"/>
    </row>
    <row r="3" spans="2:23" ht="14.4" customHeight="1" x14ac:dyDescent="0.3">
      <c r="B3" s="19"/>
    </row>
    <row r="4" spans="2:23" ht="14.4" customHeight="1" x14ac:dyDescent="0.3"/>
    <row r="5" spans="2:23" ht="23.4" x14ac:dyDescent="0.45">
      <c r="B5" s="20" t="s">
        <v>0</v>
      </c>
    </row>
    <row r="6" spans="2:23" ht="14.4" customHeight="1" thickBot="1" x14ac:dyDescent="0.35">
      <c r="V6" s="35"/>
    </row>
    <row r="7" spans="2:23" ht="14.4" customHeight="1" thickTop="1" x14ac:dyDescent="0.3">
      <c r="B7" s="21"/>
      <c r="C7" s="8"/>
      <c r="D7" s="8"/>
      <c r="E7" s="9"/>
      <c r="V7" s="119"/>
    </row>
    <row r="8" spans="2:23" ht="14.4" customHeight="1" x14ac:dyDescent="0.3">
      <c r="B8" s="121" t="s">
        <v>70</v>
      </c>
      <c r="E8" s="3"/>
      <c r="V8" s="119"/>
    </row>
    <row r="9" spans="2:23" ht="14.4" customHeight="1" x14ac:dyDescent="0.3">
      <c r="B9" s="120" t="s">
        <v>79</v>
      </c>
      <c r="E9" s="3"/>
      <c r="V9" s="119"/>
      <c r="W9" s="119"/>
    </row>
    <row r="10" spans="2:23" ht="14.4" customHeight="1" x14ac:dyDescent="0.3">
      <c r="B10" s="120" t="s">
        <v>80</v>
      </c>
      <c r="E10" s="3"/>
      <c r="V10" s="119"/>
    </row>
    <row r="11" spans="2:23" ht="14.4" customHeight="1" x14ac:dyDescent="0.3">
      <c r="B11" s="120" t="s">
        <v>84</v>
      </c>
      <c r="E11" s="3"/>
      <c r="V11" s="35"/>
    </row>
    <row r="12" spans="2:23" ht="14.4" customHeight="1" x14ac:dyDescent="0.3">
      <c r="B12" s="120" t="s">
        <v>83</v>
      </c>
      <c r="E12" s="3"/>
      <c r="V12" s="119"/>
    </row>
    <row r="13" spans="2:23" ht="14.4" customHeight="1" x14ac:dyDescent="0.3">
      <c r="B13" s="1" t="s">
        <v>105</v>
      </c>
      <c r="E13" s="3"/>
      <c r="V13" s="119"/>
    </row>
    <row r="14" spans="2:23" ht="14.4" customHeight="1" x14ac:dyDescent="0.3">
      <c r="B14" s="120" t="s">
        <v>81</v>
      </c>
      <c r="C14" s="119"/>
      <c r="E14" s="3"/>
      <c r="V14" s="119"/>
    </row>
    <row r="15" spans="2:23" ht="14.4" customHeight="1" x14ac:dyDescent="0.3">
      <c r="B15" s="120" t="s">
        <v>82</v>
      </c>
      <c r="C15" s="119"/>
      <c r="E15" s="3"/>
    </row>
    <row r="16" spans="2:23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72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21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21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21" x14ac:dyDescent="0.3">
      <c r="C35" s="43" t="s">
        <v>4</v>
      </c>
      <c r="D35" s="44"/>
      <c r="E35" s="74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  <c r="P35" s="72"/>
      <c r="Q35" s="72"/>
      <c r="R35" s="71"/>
      <c r="S35" s="72"/>
      <c r="T35" s="71"/>
      <c r="U35" s="72"/>
    </row>
    <row r="36" spans="2:21" ht="14.4" customHeight="1" x14ac:dyDescent="0.3">
      <c r="C36" s="45" t="s">
        <v>5</v>
      </c>
      <c r="D36" s="44"/>
      <c r="E36" s="74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21" x14ac:dyDescent="0.3">
      <c r="C37" s="43" t="s">
        <v>6</v>
      </c>
      <c r="D37" s="44"/>
      <c r="E37" s="74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21" x14ac:dyDescent="0.3">
      <c r="C38" s="43" t="s">
        <v>7</v>
      </c>
      <c r="D38" s="44"/>
      <c r="E38" s="74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21" x14ac:dyDescent="0.3">
      <c r="E39" s="1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21" x14ac:dyDescent="0.3">
      <c r="B40" s="35" t="s">
        <v>8</v>
      </c>
      <c r="E40" s="1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21" x14ac:dyDescent="0.3">
      <c r="C41" s="40" t="s">
        <v>9</v>
      </c>
      <c r="D41" s="41"/>
      <c r="E41" s="76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21" ht="15" thickBot="1" x14ac:dyDescent="0.35">
      <c r="C42" s="40" t="s">
        <v>66</v>
      </c>
      <c r="D42" s="41"/>
      <c r="E42" s="76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21" ht="15" thickBot="1" x14ac:dyDescent="0.35">
      <c r="C43" s="42" t="s">
        <v>10</v>
      </c>
      <c r="D43" s="41"/>
      <c r="E43" s="76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21" ht="15" thickTop="1" x14ac:dyDescent="0.3">
      <c r="E44" s="75"/>
      <c r="F44" s="31"/>
      <c r="O44" s="73"/>
    </row>
    <row r="45" spans="2:21" x14ac:dyDescent="0.3">
      <c r="B45" s="35" t="s">
        <v>11</v>
      </c>
      <c r="E45" s="75"/>
      <c r="F45" s="31"/>
      <c r="G45" s="39"/>
      <c r="H45" s="39"/>
      <c r="O45" s="73"/>
    </row>
    <row r="46" spans="2:21" x14ac:dyDescent="0.3">
      <c r="C46" s="46" t="s">
        <v>12</v>
      </c>
      <c r="D46" s="47"/>
      <c r="E46" s="77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21" x14ac:dyDescent="0.3">
      <c r="C47" s="46" t="s">
        <v>13</v>
      </c>
      <c r="D47" s="47"/>
      <c r="E47" s="77"/>
      <c r="F47" s="31"/>
      <c r="G47" s="39"/>
      <c r="H47" s="39"/>
      <c r="O47" s="73" t="str">
        <f t="shared" si="2"/>
        <v>Alleen de antwoordmogelijkheden 1, 2, 3 of 4 zijn mogelijk.</v>
      </c>
    </row>
    <row r="48" spans="2:21" x14ac:dyDescent="0.3">
      <c r="C48" s="47" t="s">
        <v>14</v>
      </c>
      <c r="D48" s="47"/>
      <c r="E48" s="77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75"/>
      <c r="F49" s="31"/>
      <c r="O49" s="73"/>
    </row>
    <row r="50" spans="2:15" x14ac:dyDescent="0.3">
      <c r="B50" s="35" t="s">
        <v>15</v>
      </c>
      <c r="E50" s="75"/>
      <c r="F50" s="31"/>
      <c r="G50" s="39"/>
      <c r="H50" s="39"/>
      <c r="O50" s="73"/>
    </row>
    <row r="51" spans="2:15" x14ac:dyDescent="0.3">
      <c r="C51" s="48" t="s">
        <v>16</v>
      </c>
      <c r="D51" s="49"/>
      <c r="E51" s="78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78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78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75"/>
      <c r="F54" s="31"/>
      <c r="O54" s="73"/>
    </row>
    <row r="55" spans="2:15" x14ac:dyDescent="0.3">
      <c r="B55" s="35" t="s">
        <v>19</v>
      </c>
      <c r="E55" s="75"/>
      <c r="F55" s="31"/>
      <c r="G55" s="39"/>
      <c r="H55" s="39"/>
      <c r="O55" s="73"/>
    </row>
    <row r="56" spans="2:15" x14ac:dyDescent="0.3">
      <c r="C56" s="50" t="s">
        <v>20</v>
      </c>
      <c r="D56" s="51"/>
      <c r="E56" s="79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79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79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79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79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75"/>
      <c r="F61" s="31"/>
      <c r="O61" s="73"/>
    </row>
    <row r="62" spans="2:15" x14ac:dyDescent="0.3">
      <c r="B62" s="35" t="s">
        <v>25</v>
      </c>
      <c r="D62" s="15"/>
      <c r="E62" s="75"/>
      <c r="F62" s="31"/>
      <c r="G62" s="39"/>
      <c r="H62" s="39"/>
      <c r="O62" s="73"/>
    </row>
    <row r="63" spans="2:15" x14ac:dyDescent="0.3">
      <c r="C63" s="52" t="s">
        <v>26</v>
      </c>
      <c r="D63" s="53"/>
      <c r="E63" s="80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0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0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0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0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0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0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0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0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75"/>
      <c r="F72" s="31"/>
      <c r="O72" s="73"/>
    </row>
    <row r="73" spans="2:15" x14ac:dyDescent="0.3">
      <c r="B73" s="35" t="s">
        <v>35</v>
      </c>
      <c r="E73" s="75"/>
      <c r="F73" s="31"/>
      <c r="G73" s="39"/>
      <c r="H73" s="39"/>
      <c r="O73" s="73"/>
    </row>
    <row r="74" spans="2:15" x14ac:dyDescent="0.3">
      <c r="C74" s="54" t="s">
        <v>36</v>
      </c>
      <c r="D74" s="55"/>
      <c r="E74" s="81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81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81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81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81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81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82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B675F-1B48-48F1-81B1-198D6C82C280}">
  <sheetPr codeName="Blad2"/>
  <dimension ref="A1:AR88"/>
  <sheetViews>
    <sheetView topLeftCell="A56" zoomScale="85" zoomScaleNormal="85" workbookViewId="0">
      <selection activeCell="C86" sqref="C86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74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74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74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74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75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75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76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76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76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75"/>
      <c r="F44" s="31"/>
      <c r="O44" s="73"/>
    </row>
    <row r="45" spans="2:15" x14ac:dyDescent="0.3">
      <c r="B45" s="35" t="s">
        <v>11</v>
      </c>
      <c r="E45" s="75"/>
      <c r="F45" s="31"/>
      <c r="G45" s="39"/>
      <c r="H45" s="39"/>
      <c r="O45" s="73"/>
    </row>
    <row r="46" spans="2:15" x14ac:dyDescent="0.3">
      <c r="C46" s="46" t="s">
        <v>12</v>
      </c>
      <c r="D46" s="47"/>
      <c r="E46" s="77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77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77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75"/>
      <c r="F49" s="31"/>
      <c r="O49" s="73"/>
    </row>
    <row r="50" spans="2:15" x14ac:dyDescent="0.3">
      <c r="B50" s="35" t="s">
        <v>15</v>
      </c>
      <c r="E50" s="75"/>
      <c r="F50" s="31"/>
      <c r="G50" s="39"/>
      <c r="H50" s="39"/>
      <c r="O50" s="73"/>
    </row>
    <row r="51" spans="2:15" x14ac:dyDescent="0.3">
      <c r="C51" s="48" t="s">
        <v>16</v>
      </c>
      <c r="D51" s="49"/>
      <c r="E51" s="78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78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78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75"/>
      <c r="F54" s="31"/>
      <c r="O54" s="73"/>
    </row>
    <row r="55" spans="2:15" x14ac:dyDescent="0.3">
      <c r="B55" s="35" t="s">
        <v>19</v>
      </c>
      <c r="E55" s="75"/>
      <c r="F55" s="31"/>
      <c r="G55" s="39"/>
      <c r="H55" s="39"/>
      <c r="O55" s="73"/>
    </row>
    <row r="56" spans="2:15" x14ac:dyDescent="0.3">
      <c r="C56" s="50" t="s">
        <v>20</v>
      </c>
      <c r="D56" s="51"/>
      <c r="E56" s="79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79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79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79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79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75"/>
      <c r="F61" s="31"/>
      <c r="O61" s="73"/>
    </row>
    <row r="62" spans="2:15" x14ac:dyDescent="0.3">
      <c r="B62" s="35" t="s">
        <v>25</v>
      </c>
      <c r="D62" s="15"/>
      <c r="E62" s="75"/>
      <c r="F62" s="31"/>
      <c r="G62" s="39"/>
      <c r="H62" s="39"/>
      <c r="O62" s="73"/>
    </row>
    <row r="63" spans="2:15" x14ac:dyDescent="0.3">
      <c r="C63" s="52" t="s">
        <v>26</v>
      </c>
      <c r="D63" s="53"/>
      <c r="E63" s="80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0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0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0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0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0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0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0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0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75"/>
      <c r="F72" s="31"/>
      <c r="O72" s="73"/>
    </row>
    <row r="73" spans="2:15" x14ac:dyDescent="0.3">
      <c r="B73" s="35" t="s">
        <v>35</v>
      </c>
      <c r="E73" s="75"/>
      <c r="F73" s="31"/>
      <c r="G73" s="39"/>
      <c r="H73" s="39"/>
      <c r="O73" s="73"/>
    </row>
    <row r="74" spans="2:15" x14ac:dyDescent="0.3">
      <c r="C74" s="54" t="s">
        <v>36</v>
      </c>
      <c r="D74" s="55"/>
      <c r="E74" s="81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81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81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81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81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81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82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3FF8-6E8D-4C39-9A9B-9C83211B81A2}">
  <sheetPr codeName="Blad3"/>
  <dimension ref="A1:AR88"/>
  <sheetViews>
    <sheetView topLeftCell="A80" zoomScale="85" zoomScaleNormal="85" workbookViewId="0">
      <selection activeCell="C102" sqref="C102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11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11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11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11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11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11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11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11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11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11"/>
    </row>
    <row r="45" spans="2:15" x14ac:dyDescent="0.3">
      <c r="B45" s="35" t="s">
        <v>11</v>
      </c>
      <c r="E45" s="84"/>
      <c r="F45" s="31"/>
      <c r="G45" s="39"/>
      <c r="H45" s="39"/>
      <c r="O45" s="11"/>
    </row>
    <row r="46" spans="2:15" x14ac:dyDescent="0.3">
      <c r="C46" s="46" t="s">
        <v>12</v>
      </c>
      <c r="D46" s="47"/>
      <c r="E46" s="86"/>
      <c r="F46" s="31"/>
      <c r="G46" s="39"/>
      <c r="H46" s="39"/>
      <c r="O46" s="11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11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11" t="str">
        <f t="shared" si="2"/>
        <v>Alleen de antwoordmogelijkheden 1, 2, 3 of 4 zijn mogelijk.</v>
      </c>
    </row>
    <row r="49" spans="2:15" x14ac:dyDescent="0.3">
      <c r="E49" s="84"/>
      <c r="F49" s="31"/>
      <c r="O49" s="11"/>
    </row>
    <row r="50" spans="2:15" x14ac:dyDescent="0.3">
      <c r="B50" s="35" t="s">
        <v>15</v>
      </c>
      <c r="E50" s="84"/>
      <c r="F50" s="31"/>
      <c r="G50" s="39"/>
      <c r="H50" s="39"/>
      <c r="O50" s="11"/>
    </row>
    <row r="51" spans="2:15" x14ac:dyDescent="0.3">
      <c r="C51" s="48" t="s">
        <v>16</v>
      </c>
      <c r="D51" s="49"/>
      <c r="E51" s="87"/>
      <c r="F51" s="31"/>
      <c r="G51" s="39"/>
      <c r="H51" s="39"/>
      <c r="O51" s="11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11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11" t="str">
        <f t="shared" si="3"/>
        <v>Alleen de antwoordmogelijkheden 1, 2, 3 of 4 zijn mogelijk.</v>
      </c>
    </row>
    <row r="54" spans="2:15" x14ac:dyDescent="0.3">
      <c r="E54" s="84"/>
      <c r="F54" s="31"/>
      <c r="O54" s="11"/>
    </row>
    <row r="55" spans="2:15" x14ac:dyDescent="0.3">
      <c r="B55" s="35" t="s">
        <v>19</v>
      </c>
      <c r="E55" s="84"/>
      <c r="F55" s="31"/>
      <c r="G55" s="39"/>
      <c r="H55" s="39"/>
      <c r="O55" s="11"/>
    </row>
    <row r="56" spans="2:15" x14ac:dyDescent="0.3">
      <c r="C56" s="50" t="s">
        <v>20</v>
      </c>
      <c r="D56" s="51"/>
      <c r="E56" s="88"/>
      <c r="F56" s="31"/>
      <c r="G56" s="39"/>
      <c r="H56" s="39"/>
      <c r="O56" s="11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11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11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11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11" t="str">
        <f t="shared" si="4"/>
        <v>Alleen de antwoordmogelijkheden 1, 2, 3 of 4 zijn mogelijk.</v>
      </c>
    </row>
    <row r="61" spans="2:15" x14ac:dyDescent="0.3">
      <c r="E61" s="84"/>
      <c r="F61" s="31"/>
      <c r="O61" s="11"/>
    </row>
    <row r="62" spans="2:15" x14ac:dyDescent="0.3">
      <c r="B62" s="35" t="s">
        <v>25</v>
      </c>
      <c r="D62" s="15"/>
      <c r="E62" s="84"/>
      <c r="F62" s="31"/>
      <c r="G62" s="39"/>
      <c r="H62" s="39"/>
      <c r="O62" s="11"/>
    </row>
    <row r="63" spans="2:15" x14ac:dyDescent="0.3">
      <c r="C63" s="52" t="s">
        <v>26</v>
      </c>
      <c r="D63" s="53"/>
      <c r="E63" s="89"/>
      <c r="F63" s="31"/>
      <c r="G63" s="39"/>
      <c r="H63" s="39"/>
      <c r="O63" s="11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11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11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11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11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11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11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11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11" t="str">
        <f t="shared" si="5"/>
        <v>Alleen de antwoordmogelijkheden 1, 2, 3 of 4 zijn mogelijk.</v>
      </c>
    </row>
    <row r="72" spans="2:15" x14ac:dyDescent="0.3">
      <c r="E72" s="84"/>
      <c r="F72" s="31"/>
      <c r="O72" s="11"/>
    </row>
    <row r="73" spans="2:15" x14ac:dyDescent="0.3">
      <c r="B73" s="35" t="s">
        <v>35</v>
      </c>
      <c r="E73" s="84"/>
      <c r="F73" s="31"/>
      <c r="G73" s="39"/>
      <c r="H73" s="39"/>
      <c r="O73" s="11"/>
    </row>
    <row r="74" spans="2:15" x14ac:dyDescent="0.3">
      <c r="C74" s="54" t="s">
        <v>36</v>
      </c>
      <c r="D74" s="55"/>
      <c r="E74" s="90"/>
      <c r="F74" s="31"/>
      <c r="G74" s="39"/>
      <c r="H74" s="39"/>
      <c r="O74" s="11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11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11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11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11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11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11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E42FC-58F3-42FE-B792-E4C83B0545FD}">
  <sheetPr codeName="Blad4"/>
  <dimension ref="A1:AR88"/>
  <sheetViews>
    <sheetView topLeftCell="A77" zoomScale="85" zoomScaleNormal="85" workbookViewId="0">
      <selection activeCell="C94" sqref="C94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08B2D-0056-487C-B56B-DC041130EB08}">
  <sheetPr codeName="Blad5"/>
  <dimension ref="A1:AR88"/>
  <sheetViews>
    <sheetView topLeftCell="A65" zoomScale="85" zoomScaleNormal="85" workbookViewId="0">
      <selection activeCell="E100" sqref="E100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BDED-BB63-45D6-9D33-BF174FC6D947}">
  <sheetPr codeName="Blad6"/>
  <dimension ref="A1:AR88"/>
  <sheetViews>
    <sheetView topLeftCell="A61" zoomScale="85" zoomScaleNormal="85" workbookViewId="0">
      <selection activeCell="C87" sqref="C87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A464-4614-4503-A0AF-2C307C7B382D}">
  <sheetPr codeName="Blad7"/>
  <dimension ref="A1:AR88"/>
  <sheetViews>
    <sheetView topLeftCell="A69" zoomScale="85" zoomScaleNormal="85" workbookViewId="0">
      <selection activeCell="C95" sqref="C95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7EF1-274C-4BCF-AF76-3862B72F109A}">
  <sheetPr codeName="Blad8"/>
  <dimension ref="A1:AR88"/>
  <sheetViews>
    <sheetView topLeftCell="A64" zoomScale="85" zoomScaleNormal="85" workbookViewId="0">
      <selection activeCell="C95" sqref="C95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4F1F-E853-4920-BF97-B593E17741C5}">
  <sheetPr codeName="Blad9"/>
  <dimension ref="A1:AR88"/>
  <sheetViews>
    <sheetView topLeftCell="A57" zoomScale="85" zoomScaleNormal="85" workbookViewId="0">
      <selection activeCell="C90" sqref="C90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66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565D-69AC-44E4-9129-F7536EF990D2}">
  <sheetPr codeName="Blad10"/>
  <dimension ref="A1:AR88"/>
  <sheetViews>
    <sheetView topLeftCell="A63" zoomScale="85" zoomScaleNormal="85" workbookViewId="0">
      <selection activeCell="C89" sqref="C89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0.44140625" style="2" bestFit="1" customWidth="1"/>
    <col min="5" max="5" width="10" style="2" bestFit="1" customWidth="1"/>
    <col min="6" max="6" width="8.88671875" style="2"/>
    <col min="7" max="7" width="38.5546875" style="2" hidden="1" customWidth="1"/>
    <col min="8" max="8" width="10.33203125" style="2" hidden="1" customWidth="1"/>
    <col min="9" max="14" width="8.88671875" style="2" hidden="1" customWidth="1"/>
    <col min="15" max="44" width="8.88671875" style="2"/>
  </cols>
  <sheetData>
    <row r="1" spans="2:5" ht="14.4" customHeight="1" x14ac:dyDescent="0.3">
      <c r="B1" s="16" t="s">
        <v>2</v>
      </c>
      <c r="D1" s="17"/>
      <c r="E1" s="18"/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/>
    <row r="5" spans="2:5" ht="23.4" customHeight="1" x14ac:dyDescent="0.45">
      <c r="B5" s="20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8"/>
      <c r="E7" s="9"/>
    </row>
    <row r="8" spans="2:5" ht="14.4" customHeight="1" x14ac:dyDescent="0.3">
      <c r="B8" s="121" t="s">
        <v>70</v>
      </c>
      <c r="E8" s="3"/>
    </row>
    <row r="9" spans="2:5" ht="14.4" customHeight="1" x14ac:dyDescent="0.3">
      <c r="B9" s="120" t="s">
        <v>79</v>
      </c>
      <c r="E9" s="3"/>
    </row>
    <row r="10" spans="2:5" ht="14.4" customHeight="1" x14ac:dyDescent="0.3">
      <c r="B10" s="120" t="s">
        <v>80</v>
      </c>
      <c r="E10" s="3"/>
    </row>
    <row r="11" spans="2:5" ht="14.4" customHeight="1" x14ac:dyDescent="0.3">
      <c r="B11" s="120" t="s">
        <v>84</v>
      </c>
      <c r="E11" s="3"/>
    </row>
    <row r="12" spans="2:5" ht="14.4" customHeight="1" x14ac:dyDescent="0.3">
      <c r="B12" s="120" t="s">
        <v>83</v>
      </c>
      <c r="E12" s="3"/>
    </row>
    <row r="13" spans="2:5" ht="14.4" customHeight="1" x14ac:dyDescent="0.3">
      <c r="B13" s="128" t="s">
        <v>106</v>
      </c>
      <c r="E13" s="3"/>
    </row>
    <row r="14" spans="2:5" ht="14.4" customHeight="1" x14ac:dyDescent="0.3">
      <c r="B14" s="120" t="s">
        <v>81</v>
      </c>
      <c r="E14" s="3"/>
    </row>
    <row r="15" spans="2:5" ht="14.4" customHeight="1" x14ac:dyDescent="0.3">
      <c r="B15" s="120" t="s">
        <v>82</v>
      </c>
      <c r="E15" s="3"/>
    </row>
    <row r="16" spans="2:5" ht="14.4" customHeight="1" x14ac:dyDescent="0.3">
      <c r="B16" s="1" t="s">
        <v>85</v>
      </c>
      <c r="E16" s="3"/>
    </row>
    <row r="17" spans="2:5" ht="14.4" customHeight="1" x14ac:dyDescent="0.3">
      <c r="B17" s="120" t="s">
        <v>86</v>
      </c>
      <c r="E17" s="3"/>
    </row>
    <row r="18" spans="2:5" ht="14.4" customHeight="1" x14ac:dyDescent="0.3">
      <c r="B18" s="4" t="s">
        <v>87</v>
      </c>
      <c r="E18" s="3"/>
    </row>
    <row r="19" spans="2:5" ht="14.4" customHeight="1" x14ac:dyDescent="0.3">
      <c r="B19" s="121" t="s">
        <v>71</v>
      </c>
      <c r="E19" s="3"/>
    </row>
    <row r="20" spans="2:5" ht="14.4" customHeight="1" x14ac:dyDescent="0.3">
      <c r="B20" s="4" t="s">
        <v>88</v>
      </c>
      <c r="E20" s="3"/>
    </row>
    <row r="21" spans="2:5" ht="14.4" customHeight="1" x14ac:dyDescent="0.3">
      <c r="B21" s="4" t="s">
        <v>89</v>
      </c>
      <c r="E21" s="3"/>
    </row>
    <row r="22" spans="2:5" ht="14.4" customHeight="1" x14ac:dyDescent="0.3">
      <c r="B22" s="4" t="s">
        <v>90</v>
      </c>
      <c r="E22" s="3"/>
    </row>
    <row r="23" spans="2:5" ht="14.4" customHeight="1" x14ac:dyDescent="0.3">
      <c r="B23" s="4"/>
      <c r="E23" s="3"/>
    </row>
    <row r="24" spans="2:5" ht="14.4" customHeight="1" x14ac:dyDescent="0.3">
      <c r="B24" s="12" t="s">
        <v>1</v>
      </c>
      <c r="C24" s="11"/>
      <c r="E24" s="3"/>
    </row>
    <row r="25" spans="2:5" ht="14.4" customHeight="1" x14ac:dyDescent="0.3">
      <c r="B25" s="95" t="s">
        <v>43</v>
      </c>
      <c r="E25" s="3"/>
    </row>
    <row r="26" spans="2:5" ht="14.4" customHeight="1" x14ac:dyDescent="0.3">
      <c r="B26" s="95" t="s">
        <v>44</v>
      </c>
      <c r="E26" s="3"/>
    </row>
    <row r="27" spans="2:5" ht="14.4" customHeight="1" x14ac:dyDescent="0.3">
      <c r="B27" s="95" t="s">
        <v>45</v>
      </c>
      <c r="E27" s="3"/>
    </row>
    <row r="28" spans="2:5" ht="14.4" customHeight="1" x14ac:dyDescent="0.3">
      <c r="B28" s="95" t="s">
        <v>46</v>
      </c>
      <c r="E28" s="3"/>
    </row>
    <row r="29" spans="2:5" ht="14.4" customHeight="1" thickBot="1" x14ac:dyDescent="0.35">
      <c r="B29" s="7"/>
      <c r="C29" s="13"/>
      <c r="D29" s="5"/>
      <c r="E29" s="6"/>
    </row>
    <row r="30" spans="2:5" ht="14.4" customHeight="1" thickTop="1" x14ac:dyDescent="0.3"/>
    <row r="31" spans="2:5" ht="14.4" customHeight="1" x14ac:dyDescent="0.3"/>
    <row r="32" spans="2:5" ht="14.4" customHeight="1" thickBot="1" x14ac:dyDescent="0.35"/>
    <row r="33" spans="2:15" ht="15.6" thickTop="1" thickBot="1" x14ac:dyDescent="0.35">
      <c r="E33" s="22" t="s">
        <v>48</v>
      </c>
      <c r="F33" s="23"/>
      <c r="G33" s="24" t="s">
        <v>51</v>
      </c>
      <c r="H33" s="25" t="s">
        <v>52</v>
      </c>
      <c r="I33" s="111"/>
    </row>
    <row r="34" spans="2:15" x14ac:dyDescent="0.3">
      <c r="B34" s="10" t="s">
        <v>3</v>
      </c>
      <c r="E34" s="27"/>
      <c r="F34" s="28"/>
      <c r="G34" s="4"/>
      <c r="H34" s="29" t="s">
        <v>50</v>
      </c>
      <c r="I34" s="114" t="s">
        <v>69</v>
      </c>
    </row>
    <row r="35" spans="2:15" x14ac:dyDescent="0.3">
      <c r="C35" s="43" t="s">
        <v>4</v>
      </c>
      <c r="D35" s="44"/>
      <c r="E35" s="83"/>
      <c r="F35" s="31"/>
      <c r="G35" s="4"/>
      <c r="H35" s="29"/>
      <c r="I35" s="112"/>
      <c r="O35" s="73" t="str">
        <f>IF(OR(E35&lt;1, E35&gt;4), "Alleen de antwoordmogelijkheden 1, 2, 3 of 4 zijn mogelijk.","")</f>
        <v>Alleen de antwoordmogelijkheden 1, 2, 3 of 4 zijn mogelijk.</v>
      </c>
    </row>
    <row r="36" spans="2:15" ht="14.4" customHeight="1" x14ac:dyDescent="0.3">
      <c r="C36" s="45" t="s">
        <v>5</v>
      </c>
      <c r="D36" s="44"/>
      <c r="E36" s="83"/>
      <c r="F36" s="31"/>
      <c r="G36" s="32" t="str">
        <f>B34</f>
        <v>Positieve wederzijdse afhankelijkheid</v>
      </c>
      <c r="H36" s="28">
        <f>SUM(E35:E38)</f>
        <v>0</v>
      </c>
      <c r="I36" s="113">
        <f>H36/4</f>
        <v>0</v>
      </c>
      <c r="O36" s="73" t="str">
        <f t="shared" ref="O36:O38" si="0">IF(OR(E36&lt;1, E36&gt;4), "Alleen de antwoordmogelijkheden 1, 2, 3 of 4 zijn mogelijk.","")</f>
        <v>Alleen de antwoordmogelijkheden 1, 2, 3 of 4 zijn mogelijk.</v>
      </c>
    </row>
    <row r="37" spans="2:15" x14ac:dyDescent="0.3">
      <c r="C37" s="43" t="s">
        <v>6</v>
      </c>
      <c r="D37" s="44"/>
      <c r="E37" s="83"/>
      <c r="F37" s="31"/>
      <c r="G37" s="32" t="str">
        <f>B40</f>
        <v>Individuele verantwoordelijkheid</v>
      </c>
      <c r="H37" s="28">
        <f>E41+K42+L42+M42+N42+E43</f>
        <v>0</v>
      </c>
      <c r="I37" s="113">
        <f>H37/3</f>
        <v>0</v>
      </c>
      <c r="O37" s="73" t="str">
        <f t="shared" si="0"/>
        <v>Alleen de antwoordmogelijkheden 1, 2, 3 of 4 zijn mogelijk.</v>
      </c>
    </row>
    <row r="38" spans="2:15" x14ac:dyDescent="0.3">
      <c r="C38" s="43" t="s">
        <v>7</v>
      </c>
      <c r="D38" s="44"/>
      <c r="E38" s="83"/>
      <c r="F38" s="31"/>
      <c r="G38" s="32" t="str">
        <f>B45</f>
        <v>Interactie</v>
      </c>
      <c r="H38" s="28">
        <f>SUM(E46:E48)</f>
        <v>0</v>
      </c>
      <c r="I38" s="113">
        <f>H38/3</f>
        <v>0</v>
      </c>
      <c r="O38" s="73" t="str">
        <f t="shared" si="0"/>
        <v>Alleen de antwoordmogelijkheden 1, 2, 3 of 4 zijn mogelijk.</v>
      </c>
    </row>
    <row r="39" spans="2:15" x14ac:dyDescent="0.3">
      <c r="E39" s="84"/>
      <c r="F39" s="31"/>
      <c r="G39" s="32" t="str">
        <f>B50</f>
        <v>Groepsevaluatie</v>
      </c>
      <c r="H39" s="28">
        <f>SUM(E51:E53)</f>
        <v>0</v>
      </c>
      <c r="I39" s="113">
        <f>H39/3</f>
        <v>0</v>
      </c>
      <c r="O39" s="73"/>
    </row>
    <row r="40" spans="2:15" x14ac:dyDescent="0.3">
      <c r="B40" s="35" t="s">
        <v>8</v>
      </c>
      <c r="E40" s="84"/>
      <c r="F40" s="31"/>
      <c r="G40" s="32" t="str">
        <f>B55</f>
        <v>Gedeelde mentale modellen</v>
      </c>
      <c r="H40" s="28">
        <f>SUM(E56:E60)</f>
        <v>0</v>
      </c>
      <c r="I40" s="113">
        <f>H40/5</f>
        <v>0</v>
      </c>
      <c r="O40" s="73"/>
    </row>
    <row r="41" spans="2:15" x14ac:dyDescent="0.3">
      <c r="C41" s="40" t="s">
        <v>9</v>
      </c>
      <c r="D41" s="41"/>
      <c r="E41" s="85"/>
      <c r="F41" s="31"/>
      <c r="G41" s="32" t="str">
        <f>B62</f>
        <v>Een veilige en ondersteunende omgeving</v>
      </c>
      <c r="H41" s="28">
        <f>SUM(E63:E71)</f>
        <v>0</v>
      </c>
      <c r="I41" s="113">
        <f>H41/9</f>
        <v>0</v>
      </c>
      <c r="O41" s="73" t="str">
        <f t="shared" ref="O41:O43" si="1">IF(OR(E41&lt;1, E41&gt;4), "Alleen de antwoordmogelijkheden 1, 2, 3 of 4 zijn mogelijk.","")</f>
        <v>Alleen de antwoordmogelijkheden 1, 2, 3 of 4 zijn mogelijk.</v>
      </c>
    </row>
    <row r="42" spans="2:15" ht="15" thickBot="1" x14ac:dyDescent="0.35">
      <c r="C42" s="40" t="s">
        <v>65</v>
      </c>
      <c r="D42" s="41"/>
      <c r="E42" s="85"/>
      <c r="F42" s="31"/>
      <c r="G42" s="32" t="str">
        <f>B73</f>
        <v>Creatieve community</v>
      </c>
      <c r="H42" s="28">
        <f>SUM(E74:E80)</f>
        <v>0</v>
      </c>
      <c r="I42" s="113">
        <f>H42/7</f>
        <v>0</v>
      </c>
      <c r="K42" s="2">
        <f>IF(E42=4,1,0)</f>
        <v>0</v>
      </c>
      <c r="L42" s="2">
        <f>IF(E42=3,2,0)</f>
        <v>0</v>
      </c>
      <c r="M42" s="2">
        <f>IF(E42=2,3,0)</f>
        <v>0</v>
      </c>
      <c r="N42" s="2">
        <f>IF(E42=1,4,0)</f>
        <v>0</v>
      </c>
      <c r="O42" s="73" t="str">
        <f t="shared" si="1"/>
        <v>Alleen de antwoordmogelijkheden 1, 2, 3 of 4 zijn mogelijk.</v>
      </c>
    </row>
    <row r="43" spans="2:15" ht="15" thickBot="1" x14ac:dyDescent="0.35">
      <c r="C43" s="42" t="s">
        <v>10</v>
      </c>
      <c r="D43" s="41"/>
      <c r="E43" s="85"/>
      <c r="F43" s="31"/>
      <c r="G43" s="36" t="s">
        <v>49</v>
      </c>
      <c r="H43" s="37">
        <f>SUM(H36:H42)</f>
        <v>0</v>
      </c>
      <c r="I43" s="38">
        <f>SUM(I36:I42)/7</f>
        <v>0</v>
      </c>
      <c r="O43" s="73" t="str">
        <f t="shared" si="1"/>
        <v>Alleen de antwoordmogelijkheden 1, 2, 3 of 4 zijn mogelijk.</v>
      </c>
    </row>
    <row r="44" spans="2:15" ht="15" thickTop="1" x14ac:dyDescent="0.3">
      <c r="E44" s="84"/>
      <c r="F44" s="31"/>
      <c r="O44" s="73"/>
    </row>
    <row r="45" spans="2:15" x14ac:dyDescent="0.3">
      <c r="B45" s="35" t="s">
        <v>11</v>
      </c>
      <c r="E45" s="84"/>
      <c r="F45" s="31"/>
      <c r="G45" s="39"/>
      <c r="H45" s="39"/>
      <c r="O45" s="73"/>
    </row>
    <row r="46" spans="2:15" x14ac:dyDescent="0.3">
      <c r="C46" s="46" t="s">
        <v>12</v>
      </c>
      <c r="D46" s="47"/>
      <c r="E46" s="86"/>
      <c r="F46" s="31"/>
      <c r="G46" s="39"/>
      <c r="H46" s="39"/>
      <c r="O46" s="73" t="str">
        <f t="shared" ref="O46:O48" si="2">IF(OR(E46&lt;1, E46&gt;4), "Alleen de antwoordmogelijkheden 1, 2, 3 of 4 zijn mogelijk.","")</f>
        <v>Alleen de antwoordmogelijkheden 1, 2, 3 of 4 zijn mogelijk.</v>
      </c>
    </row>
    <row r="47" spans="2:15" x14ac:dyDescent="0.3">
      <c r="C47" s="46" t="s">
        <v>13</v>
      </c>
      <c r="D47" s="47"/>
      <c r="E47" s="86"/>
      <c r="F47" s="31"/>
      <c r="G47" s="39"/>
      <c r="H47" s="39"/>
      <c r="O47" s="73" t="str">
        <f t="shared" si="2"/>
        <v>Alleen de antwoordmogelijkheden 1, 2, 3 of 4 zijn mogelijk.</v>
      </c>
    </row>
    <row r="48" spans="2:15" x14ac:dyDescent="0.3">
      <c r="C48" s="47" t="s">
        <v>14</v>
      </c>
      <c r="D48" s="47"/>
      <c r="E48" s="86"/>
      <c r="F48" s="31"/>
      <c r="G48" s="39"/>
      <c r="H48" s="39"/>
      <c r="O48" s="73" t="str">
        <f t="shared" si="2"/>
        <v>Alleen de antwoordmogelijkheden 1, 2, 3 of 4 zijn mogelijk.</v>
      </c>
    </row>
    <row r="49" spans="2:15" x14ac:dyDescent="0.3">
      <c r="E49" s="84"/>
      <c r="F49" s="31"/>
      <c r="O49" s="73"/>
    </row>
    <row r="50" spans="2:15" x14ac:dyDescent="0.3">
      <c r="B50" s="35" t="s">
        <v>15</v>
      </c>
      <c r="E50" s="84"/>
      <c r="F50" s="31"/>
      <c r="G50" s="39"/>
      <c r="H50" s="39"/>
      <c r="O50" s="73"/>
    </row>
    <row r="51" spans="2:15" x14ac:dyDescent="0.3">
      <c r="C51" s="48" t="s">
        <v>16</v>
      </c>
      <c r="D51" s="49"/>
      <c r="E51" s="87"/>
      <c r="F51" s="31"/>
      <c r="G51" s="39"/>
      <c r="H51" s="39"/>
      <c r="O51" s="73" t="str">
        <f t="shared" ref="O51:O53" si="3">IF(OR(E51&lt;1, E51&gt;4), "Alleen de antwoordmogelijkheden 1, 2, 3 of 4 zijn mogelijk.","")</f>
        <v>Alleen de antwoordmogelijkheden 1, 2, 3 of 4 zijn mogelijk.</v>
      </c>
    </row>
    <row r="52" spans="2:15" x14ac:dyDescent="0.3">
      <c r="C52" s="48" t="s">
        <v>17</v>
      </c>
      <c r="D52" s="49"/>
      <c r="E52" s="87"/>
      <c r="F52" s="31"/>
      <c r="G52" s="39"/>
      <c r="H52" s="39"/>
      <c r="O52" s="73" t="str">
        <f t="shared" si="3"/>
        <v>Alleen de antwoordmogelijkheden 1, 2, 3 of 4 zijn mogelijk.</v>
      </c>
    </row>
    <row r="53" spans="2:15" x14ac:dyDescent="0.3">
      <c r="C53" s="48" t="s">
        <v>18</v>
      </c>
      <c r="D53" s="49"/>
      <c r="E53" s="87"/>
      <c r="F53" s="31"/>
      <c r="G53" s="39"/>
      <c r="H53" s="39"/>
      <c r="O53" s="73" t="str">
        <f t="shared" si="3"/>
        <v>Alleen de antwoordmogelijkheden 1, 2, 3 of 4 zijn mogelijk.</v>
      </c>
    </row>
    <row r="54" spans="2:15" x14ac:dyDescent="0.3">
      <c r="E54" s="84"/>
      <c r="F54" s="31"/>
      <c r="O54" s="73"/>
    </row>
    <row r="55" spans="2:15" x14ac:dyDescent="0.3">
      <c r="B55" s="35" t="s">
        <v>19</v>
      </c>
      <c r="E55" s="84"/>
      <c r="F55" s="31"/>
      <c r="G55" s="39"/>
      <c r="H55" s="39"/>
      <c r="O55" s="73"/>
    </row>
    <row r="56" spans="2:15" x14ac:dyDescent="0.3">
      <c r="C56" s="50" t="s">
        <v>20</v>
      </c>
      <c r="D56" s="51"/>
      <c r="E56" s="88"/>
      <c r="F56" s="31"/>
      <c r="G56" s="39"/>
      <c r="H56" s="39"/>
      <c r="O56" s="73" t="str">
        <f t="shared" ref="O56:O60" si="4">IF(OR(E56&lt;1, E56&gt;4), "Alleen de antwoordmogelijkheden 1, 2, 3 of 4 zijn mogelijk.","")</f>
        <v>Alleen de antwoordmogelijkheden 1, 2, 3 of 4 zijn mogelijk.</v>
      </c>
    </row>
    <row r="57" spans="2:15" x14ac:dyDescent="0.3">
      <c r="C57" s="50" t="s">
        <v>21</v>
      </c>
      <c r="D57" s="51"/>
      <c r="E57" s="88"/>
      <c r="F57" s="31"/>
      <c r="G57" s="39"/>
      <c r="H57" s="39"/>
      <c r="O57" s="73" t="str">
        <f t="shared" si="4"/>
        <v>Alleen de antwoordmogelijkheden 1, 2, 3 of 4 zijn mogelijk.</v>
      </c>
    </row>
    <row r="58" spans="2:15" x14ac:dyDescent="0.3">
      <c r="C58" s="50" t="s">
        <v>22</v>
      </c>
      <c r="D58" s="51"/>
      <c r="E58" s="88"/>
      <c r="F58" s="31"/>
      <c r="G58" s="39"/>
      <c r="H58" s="39"/>
      <c r="O58" s="73" t="str">
        <f t="shared" si="4"/>
        <v>Alleen de antwoordmogelijkheden 1, 2, 3 of 4 zijn mogelijk.</v>
      </c>
    </row>
    <row r="59" spans="2:15" x14ac:dyDescent="0.3">
      <c r="C59" s="50" t="s">
        <v>23</v>
      </c>
      <c r="D59" s="51"/>
      <c r="E59" s="88"/>
      <c r="F59" s="31"/>
      <c r="G59" s="39"/>
      <c r="H59" s="39"/>
      <c r="O59" s="73" t="str">
        <f t="shared" si="4"/>
        <v>Alleen de antwoordmogelijkheden 1, 2, 3 of 4 zijn mogelijk.</v>
      </c>
    </row>
    <row r="60" spans="2:15" x14ac:dyDescent="0.3">
      <c r="C60" s="51" t="s">
        <v>24</v>
      </c>
      <c r="D60" s="51"/>
      <c r="E60" s="88"/>
      <c r="F60" s="31"/>
      <c r="G60" s="39"/>
      <c r="H60" s="39"/>
      <c r="O60" s="73" t="str">
        <f t="shared" si="4"/>
        <v>Alleen de antwoordmogelijkheden 1, 2, 3 of 4 zijn mogelijk.</v>
      </c>
    </row>
    <row r="61" spans="2:15" x14ac:dyDescent="0.3">
      <c r="E61" s="84"/>
      <c r="F61" s="31"/>
      <c r="O61" s="73"/>
    </row>
    <row r="62" spans="2:15" x14ac:dyDescent="0.3">
      <c r="B62" s="35" t="s">
        <v>25</v>
      </c>
      <c r="D62" s="15"/>
      <c r="E62" s="84"/>
      <c r="F62" s="31"/>
      <c r="G62" s="39"/>
      <c r="H62" s="39"/>
      <c r="O62" s="73"/>
    </row>
    <row r="63" spans="2:15" x14ac:dyDescent="0.3">
      <c r="C63" s="52" t="s">
        <v>26</v>
      </c>
      <c r="D63" s="53"/>
      <c r="E63" s="89"/>
      <c r="F63" s="31"/>
      <c r="G63" s="39"/>
      <c r="H63" s="39"/>
      <c r="O63" s="73" t="str">
        <f t="shared" ref="O63:O71" si="5">IF(OR(E63&lt;1, E63&gt;4), "Alleen de antwoordmogelijkheden 1, 2, 3 of 4 zijn mogelijk.","")</f>
        <v>Alleen de antwoordmogelijkheden 1, 2, 3 of 4 zijn mogelijk.</v>
      </c>
    </row>
    <row r="64" spans="2:15" x14ac:dyDescent="0.3">
      <c r="C64" s="52" t="s">
        <v>27</v>
      </c>
      <c r="D64" s="53"/>
      <c r="E64" s="89"/>
      <c r="F64" s="31"/>
      <c r="G64" s="39"/>
      <c r="H64" s="39"/>
      <c r="O64" s="73" t="str">
        <f t="shared" si="5"/>
        <v>Alleen de antwoordmogelijkheden 1, 2, 3 of 4 zijn mogelijk.</v>
      </c>
    </row>
    <row r="65" spans="2:15" x14ac:dyDescent="0.3">
      <c r="C65" s="52" t="s">
        <v>28</v>
      </c>
      <c r="D65" s="53"/>
      <c r="E65" s="89"/>
      <c r="F65" s="31"/>
      <c r="G65" s="39"/>
      <c r="H65" s="39"/>
      <c r="O65" s="73" t="str">
        <f t="shared" si="5"/>
        <v>Alleen de antwoordmogelijkheden 1, 2, 3 of 4 zijn mogelijk.</v>
      </c>
    </row>
    <row r="66" spans="2:15" x14ac:dyDescent="0.3">
      <c r="C66" s="52" t="s">
        <v>29</v>
      </c>
      <c r="D66" s="53"/>
      <c r="E66" s="89"/>
      <c r="F66" s="31"/>
      <c r="G66" s="39"/>
      <c r="H66" s="39"/>
      <c r="O66" s="73" t="str">
        <f t="shared" si="5"/>
        <v>Alleen de antwoordmogelijkheden 1, 2, 3 of 4 zijn mogelijk.</v>
      </c>
    </row>
    <row r="67" spans="2:15" x14ac:dyDescent="0.3">
      <c r="C67" s="52" t="s">
        <v>33</v>
      </c>
      <c r="D67" s="53"/>
      <c r="E67" s="89"/>
      <c r="F67" s="31"/>
      <c r="G67" s="39"/>
      <c r="H67" s="39"/>
      <c r="O67" s="73" t="str">
        <f t="shared" si="5"/>
        <v>Alleen de antwoordmogelijkheden 1, 2, 3 of 4 zijn mogelijk.</v>
      </c>
    </row>
    <row r="68" spans="2:15" x14ac:dyDescent="0.3">
      <c r="C68" s="52" t="s">
        <v>34</v>
      </c>
      <c r="D68" s="53"/>
      <c r="E68" s="89"/>
      <c r="F68" s="31"/>
      <c r="G68" s="39"/>
      <c r="H68" s="39"/>
      <c r="O68" s="73" t="str">
        <f t="shared" si="5"/>
        <v>Alleen de antwoordmogelijkheden 1, 2, 3 of 4 zijn mogelijk.</v>
      </c>
    </row>
    <row r="69" spans="2:15" x14ac:dyDescent="0.3">
      <c r="C69" s="52" t="s">
        <v>30</v>
      </c>
      <c r="D69" s="53"/>
      <c r="E69" s="89"/>
      <c r="F69" s="31"/>
      <c r="G69" s="39"/>
      <c r="H69" s="39"/>
      <c r="O69" s="73" t="str">
        <f t="shared" si="5"/>
        <v>Alleen de antwoordmogelijkheden 1, 2, 3 of 4 zijn mogelijk.</v>
      </c>
    </row>
    <row r="70" spans="2:15" x14ac:dyDescent="0.3">
      <c r="C70" s="52" t="s">
        <v>31</v>
      </c>
      <c r="D70" s="53"/>
      <c r="E70" s="89"/>
      <c r="F70" s="31"/>
      <c r="G70" s="39"/>
      <c r="H70" s="39"/>
      <c r="O70" s="73" t="str">
        <f t="shared" si="5"/>
        <v>Alleen de antwoordmogelijkheden 1, 2, 3 of 4 zijn mogelijk.</v>
      </c>
    </row>
    <row r="71" spans="2:15" x14ac:dyDescent="0.3">
      <c r="C71" s="52" t="s">
        <v>32</v>
      </c>
      <c r="D71" s="53"/>
      <c r="E71" s="89"/>
      <c r="F71" s="31"/>
      <c r="G71" s="39"/>
      <c r="H71" s="39"/>
      <c r="O71" s="73" t="str">
        <f t="shared" si="5"/>
        <v>Alleen de antwoordmogelijkheden 1, 2, 3 of 4 zijn mogelijk.</v>
      </c>
    </row>
    <row r="72" spans="2:15" x14ac:dyDescent="0.3">
      <c r="E72" s="84"/>
      <c r="F72" s="31"/>
      <c r="O72" s="73"/>
    </row>
    <row r="73" spans="2:15" x14ac:dyDescent="0.3">
      <c r="B73" s="35" t="s">
        <v>35</v>
      </c>
      <c r="E73" s="84"/>
      <c r="F73" s="31"/>
      <c r="G73" s="39"/>
      <c r="H73" s="39"/>
      <c r="O73" s="73"/>
    </row>
    <row r="74" spans="2:15" x14ac:dyDescent="0.3">
      <c r="C74" s="54" t="s">
        <v>36</v>
      </c>
      <c r="D74" s="55"/>
      <c r="E74" s="90"/>
      <c r="F74" s="31"/>
      <c r="G74" s="39"/>
      <c r="H74" s="39"/>
      <c r="O74" s="73" t="str">
        <f t="shared" ref="O74:O80" si="6">IF(OR(E74&lt;1, E74&gt;4), "Alleen de antwoordmogelijkheden 1, 2, 3 of 4 zijn mogelijk.","")</f>
        <v>Alleen de antwoordmogelijkheden 1, 2, 3 of 4 zijn mogelijk.</v>
      </c>
    </row>
    <row r="75" spans="2:15" x14ac:dyDescent="0.3">
      <c r="C75" s="54" t="s">
        <v>37</v>
      </c>
      <c r="D75" s="55"/>
      <c r="E75" s="90"/>
      <c r="F75" s="31"/>
      <c r="G75" s="39"/>
      <c r="H75" s="39"/>
      <c r="O75" s="73" t="str">
        <f t="shared" si="6"/>
        <v>Alleen de antwoordmogelijkheden 1, 2, 3 of 4 zijn mogelijk.</v>
      </c>
    </row>
    <row r="76" spans="2:15" x14ac:dyDescent="0.3">
      <c r="C76" s="54" t="s">
        <v>38</v>
      </c>
      <c r="D76" s="55"/>
      <c r="E76" s="90"/>
      <c r="F76" s="31"/>
      <c r="G76" s="39"/>
      <c r="H76" s="39"/>
      <c r="O76" s="73" t="str">
        <f t="shared" si="6"/>
        <v>Alleen de antwoordmogelijkheden 1, 2, 3 of 4 zijn mogelijk.</v>
      </c>
    </row>
    <row r="77" spans="2:15" x14ac:dyDescent="0.3">
      <c r="C77" s="54" t="s">
        <v>39</v>
      </c>
      <c r="D77" s="55"/>
      <c r="E77" s="90"/>
      <c r="F77" s="31"/>
      <c r="G77" s="39"/>
      <c r="H77" s="39"/>
      <c r="O77" s="73" t="str">
        <f t="shared" si="6"/>
        <v>Alleen de antwoordmogelijkheden 1, 2, 3 of 4 zijn mogelijk.</v>
      </c>
    </row>
    <row r="78" spans="2:15" x14ac:dyDescent="0.3">
      <c r="C78" s="54" t="s">
        <v>40</v>
      </c>
      <c r="D78" s="55"/>
      <c r="E78" s="90"/>
      <c r="F78" s="31"/>
      <c r="G78" s="39"/>
      <c r="H78" s="39"/>
      <c r="O78" s="73" t="str">
        <f t="shared" si="6"/>
        <v>Alleen de antwoordmogelijkheden 1, 2, 3 of 4 zijn mogelijk.</v>
      </c>
    </row>
    <row r="79" spans="2:15" x14ac:dyDescent="0.3">
      <c r="C79" s="54" t="s">
        <v>41</v>
      </c>
      <c r="D79" s="55"/>
      <c r="E79" s="90"/>
      <c r="F79" s="31"/>
      <c r="G79" s="39"/>
      <c r="H79" s="39"/>
      <c r="O79" s="73" t="str">
        <f t="shared" si="6"/>
        <v>Alleen de antwoordmogelijkheden 1, 2, 3 of 4 zijn mogelijk.</v>
      </c>
    </row>
    <row r="80" spans="2:15" ht="15" thickBot="1" x14ac:dyDescent="0.35">
      <c r="C80" s="54" t="s">
        <v>42</v>
      </c>
      <c r="D80" s="55"/>
      <c r="E80" s="91"/>
      <c r="F80" s="31"/>
      <c r="G80" s="39"/>
      <c r="H80" s="39"/>
      <c r="O80" s="73" t="str">
        <f t="shared" si="6"/>
        <v>Alleen de antwoordmogelijkheden 1, 2, 3 of 4 zijn mogelijk.</v>
      </c>
    </row>
    <row r="88" spans="2:2" x14ac:dyDescent="0.3">
      <c r="B88" s="17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80" orientation="portrait" r:id="rId1"/>
  <headerFooter>
    <oddHeader>&amp;R&amp;D</oddHeader>
    <oddFooter>&amp;C&amp;A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C7D3-08AC-40B6-9573-50DBA667D02C}">
  <sheetPr codeName="Blad11"/>
  <dimension ref="B1:Q85"/>
  <sheetViews>
    <sheetView tabSelected="1" zoomScale="70" zoomScaleNormal="70" workbookViewId="0">
      <selection activeCell="C94" sqref="C94"/>
    </sheetView>
  </sheetViews>
  <sheetFormatPr defaultRowHeight="14.4" x14ac:dyDescent="0.3"/>
  <cols>
    <col min="1" max="1" width="3" style="2" customWidth="1"/>
    <col min="2" max="2" width="8.88671875" style="2" customWidth="1"/>
    <col min="3" max="3" width="106.109375" style="2" bestFit="1" customWidth="1"/>
    <col min="4" max="4" width="11.6640625" style="2" customWidth="1"/>
    <col min="5" max="5" width="8.88671875" style="2"/>
    <col min="6" max="6" width="38.5546875" style="2" bestFit="1" customWidth="1"/>
    <col min="7" max="17" width="9" style="2" customWidth="1"/>
    <col min="18" max="16384" width="8.88671875" style="2"/>
  </cols>
  <sheetData>
    <row r="1" spans="2:5" ht="14.4" customHeight="1" x14ac:dyDescent="0.3">
      <c r="B1" s="16" t="s">
        <v>2</v>
      </c>
    </row>
    <row r="2" spans="2:5" ht="14.4" customHeight="1" x14ac:dyDescent="0.3">
      <c r="B2" s="19"/>
    </row>
    <row r="3" spans="2:5" ht="14.4" customHeight="1" x14ac:dyDescent="0.3">
      <c r="B3" s="19"/>
    </row>
    <row r="4" spans="2:5" ht="14.4" customHeight="1" x14ac:dyDescent="0.3">
      <c r="B4" s="19"/>
    </row>
    <row r="5" spans="2:5" ht="23.7" customHeight="1" x14ac:dyDescent="0.55000000000000004">
      <c r="B5" s="122" t="s">
        <v>0</v>
      </c>
    </row>
    <row r="6" spans="2:5" ht="14.4" customHeight="1" thickBot="1" x14ac:dyDescent="0.35"/>
    <row r="7" spans="2:5" ht="14.4" customHeight="1" thickTop="1" x14ac:dyDescent="0.3">
      <c r="B7" s="21"/>
      <c r="C7" s="8"/>
      <c r="D7" s="9"/>
      <c r="E7" s="4"/>
    </row>
    <row r="8" spans="2:5" ht="14.4" customHeight="1" x14ac:dyDescent="0.35">
      <c r="B8" s="116" t="s">
        <v>74</v>
      </c>
      <c r="C8" s="123"/>
      <c r="D8" s="124"/>
      <c r="E8" s="4"/>
    </row>
    <row r="9" spans="2:5" ht="14.4" customHeight="1" x14ac:dyDescent="0.35">
      <c r="B9" s="116" t="s">
        <v>75</v>
      </c>
      <c r="C9" s="123"/>
      <c r="D9" s="124"/>
      <c r="E9" s="4"/>
    </row>
    <row r="10" spans="2:5" ht="14.4" customHeight="1" x14ac:dyDescent="0.35">
      <c r="B10" s="116" t="s">
        <v>76</v>
      </c>
      <c r="C10" s="123"/>
      <c r="D10" s="124"/>
      <c r="E10" s="4"/>
    </row>
    <row r="11" spans="2:5" ht="14.4" customHeight="1" x14ac:dyDescent="0.35">
      <c r="B11" s="117" t="s">
        <v>77</v>
      </c>
      <c r="C11" s="123"/>
      <c r="D11" s="124"/>
      <c r="E11" s="4"/>
    </row>
    <row r="12" spans="2:5" ht="14.4" customHeight="1" x14ac:dyDescent="0.35">
      <c r="B12" s="118" t="s">
        <v>78</v>
      </c>
      <c r="C12" s="123"/>
      <c r="D12" s="124"/>
      <c r="E12" s="4"/>
    </row>
    <row r="13" spans="2:5" ht="14.4" customHeight="1" x14ac:dyDescent="0.35">
      <c r="B13" s="116"/>
      <c r="C13" s="123"/>
      <c r="D13" s="124"/>
      <c r="E13" s="4"/>
    </row>
    <row r="14" spans="2:5" ht="14.4" customHeight="1" x14ac:dyDescent="0.35">
      <c r="B14" s="116" t="s">
        <v>73</v>
      </c>
      <c r="C14" s="123"/>
      <c r="D14" s="124"/>
      <c r="E14" s="4"/>
    </row>
    <row r="15" spans="2:5" ht="14.4" customHeight="1" thickBot="1" x14ac:dyDescent="0.35">
      <c r="B15" s="7"/>
      <c r="C15" s="13"/>
      <c r="D15" s="6"/>
      <c r="E15" s="4"/>
    </row>
    <row r="16" spans="2:5" ht="14.4" customHeight="1" thickTop="1" x14ac:dyDescent="0.3">
      <c r="B16" s="19"/>
    </row>
    <row r="17" spans="2:17" ht="14.4" customHeight="1" x14ac:dyDescent="0.3">
      <c r="B17" s="19"/>
    </row>
    <row r="18" spans="2:17" ht="19.2" customHeight="1" thickBot="1" x14ac:dyDescent="0.35">
      <c r="D18" s="10"/>
      <c r="F18" s="10"/>
    </row>
    <row r="19" spans="2:17" ht="29.4" thickBot="1" x14ac:dyDescent="0.35">
      <c r="C19" s="115" t="s">
        <v>47</v>
      </c>
      <c r="D19" s="92" t="s">
        <v>68</v>
      </c>
    </row>
    <row r="20" spans="2:17" x14ac:dyDescent="0.3">
      <c r="D20" s="93"/>
    </row>
    <row r="21" spans="2:17" x14ac:dyDescent="0.3">
      <c r="B21" s="10" t="s">
        <v>3</v>
      </c>
      <c r="D21" s="102" t="e">
        <f>G27</f>
        <v>#DIV/0!</v>
      </c>
    </row>
    <row r="22" spans="2:17" x14ac:dyDescent="0.3">
      <c r="C22" s="43" t="s">
        <v>4</v>
      </c>
      <c r="D22" s="103"/>
    </row>
    <row r="23" spans="2:17" ht="14.4" customHeight="1" thickBot="1" x14ac:dyDescent="0.35">
      <c r="C23" s="45" t="s">
        <v>5</v>
      </c>
      <c r="D23" s="103"/>
    </row>
    <row r="24" spans="2:17" ht="15.6" thickTop="1" thickBot="1" x14ac:dyDescent="0.35">
      <c r="C24" s="43" t="s">
        <v>6</v>
      </c>
      <c r="D24" s="103"/>
      <c r="F24" s="56" t="s">
        <v>64</v>
      </c>
      <c r="G24" s="26" t="s">
        <v>53</v>
      </c>
      <c r="H24" s="59" t="s">
        <v>54</v>
      </c>
      <c r="I24" s="60" t="s">
        <v>55</v>
      </c>
      <c r="J24" s="60" t="s">
        <v>56</v>
      </c>
      <c r="K24" s="60" t="s">
        <v>57</v>
      </c>
      <c r="L24" s="60" t="s">
        <v>58</v>
      </c>
      <c r="M24" s="60" t="s">
        <v>59</v>
      </c>
      <c r="N24" s="60" t="s">
        <v>60</v>
      </c>
      <c r="O24" s="60" t="s">
        <v>61</v>
      </c>
      <c r="P24" s="60" t="s">
        <v>62</v>
      </c>
      <c r="Q24" s="26" t="s">
        <v>63</v>
      </c>
    </row>
    <row r="25" spans="2:17" x14ac:dyDescent="0.3">
      <c r="C25" s="43" t="s">
        <v>7</v>
      </c>
      <c r="D25" s="103"/>
      <c r="F25" s="4"/>
      <c r="G25" s="29" t="s">
        <v>50</v>
      </c>
      <c r="H25" s="61"/>
      <c r="I25" s="62"/>
      <c r="J25" s="62"/>
      <c r="K25" s="62"/>
      <c r="L25" s="62"/>
      <c r="M25" s="62"/>
      <c r="N25" s="62"/>
      <c r="O25" s="62"/>
      <c r="P25" s="62"/>
      <c r="Q25" s="57"/>
    </row>
    <row r="26" spans="2:17" x14ac:dyDescent="0.3">
      <c r="D26" s="94"/>
      <c r="F26" s="4"/>
      <c r="G26" s="57"/>
      <c r="H26" s="61"/>
      <c r="I26" s="62"/>
      <c r="J26" s="62"/>
      <c r="K26" s="62"/>
      <c r="L26" s="62"/>
      <c r="M26" s="62"/>
      <c r="N26" s="62"/>
      <c r="O26" s="62"/>
      <c r="P26" s="62"/>
      <c r="Q26" s="57"/>
    </row>
    <row r="27" spans="2:17" x14ac:dyDescent="0.3">
      <c r="B27" s="35" t="s">
        <v>8</v>
      </c>
      <c r="D27" s="96" t="e">
        <f>G28</f>
        <v>#DIV/0!</v>
      </c>
      <c r="F27" s="69" t="s">
        <v>3</v>
      </c>
      <c r="G27" s="70" t="e">
        <f>AVERAGE(H27:Q27)</f>
        <v>#DIV/0!</v>
      </c>
      <c r="H27" s="63" t="str">
        <f>IF('Respondent 1'!$I36&lt;&gt;0,'Respondent 1'!$I36," ")</f>
        <v xml:space="preserve"> </v>
      </c>
      <c r="I27" s="64" t="str">
        <f>IF('Respondent 2'!$I36&lt;&gt;0,'Respondent 2'!$I36," ")</f>
        <v xml:space="preserve"> </v>
      </c>
      <c r="J27" s="64" t="str">
        <f>IF('Respondent 3'!$I36&lt;&gt;0,'Respondent 3'!$I36," ")</f>
        <v xml:space="preserve"> </v>
      </c>
      <c r="K27" s="64" t="str">
        <f>IF('Respondent 4'!$I36&lt;&gt;0,'Respondent 4'!$I36," ")</f>
        <v xml:space="preserve"> </v>
      </c>
      <c r="L27" s="64" t="str">
        <f>IF('Respondent 5'!$I36&lt;&gt;0,'Respondent 5'!$I36," ")</f>
        <v xml:space="preserve"> </v>
      </c>
      <c r="M27" s="64" t="str">
        <f>IF('Respondent 6'!$I36&lt;&gt;0,'Respondent 6'!$I36," ")</f>
        <v xml:space="preserve"> </v>
      </c>
      <c r="N27" s="64" t="str">
        <f>IF('Respondent 7'!$I36&lt;&gt;0,'Respondent 7'!$I36," ")</f>
        <v xml:space="preserve"> </v>
      </c>
      <c r="O27" s="64" t="str">
        <f>IF('Respondent 8'!$I36&lt;&gt;0,'Respondent 8'!$I36," ")</f>
        <v xml:space="preserve"> </v>
      </c>
      <c r="P27" s="64" t="str">
        <f>IF('Respondent 9'!$I36&lt;&gt;0,'Respondent 9'!$I36," ")</f>
        <v xml:space="preserve"> </v>
      </c>
      <c r="Q27" s="34" t="str">
        <f>IF('Respondent 10'!$I36&lt;&gt;0,'Respondent 10'!$I36," ")</f>
        <v xml:space="preserve"> </v>
      </c>
    </row>
    <row r="28" spans="2:17" x14ac:dyDescent="0.3">
      <c r="C28" s="40" t="s">
        <v>9</v>
      </c>
      <c r="D28" s="104"/>
      <c r="F28" s="69" t="s">
        <v>8</v>
      </c>
      <c r="G28" s="70" t="e">
        <f t="shared" ref="G28:G33" si="0">AVERAGE(H28:Q28)</f>
        <v>#DIV/0!</v>
      </c>
      <c r="H28" s="63" t="str">
        <f>IF('Respondent 1'!$I37&lt;&gt;0,'Respondent 1'!$I37," ")</f>
        <v xml:space="preserve"> </v>
      </c>
      <c r="I28" s="64" t="str">
        <f>IF('Respondent 2'!$I37&lt;&gt;0,'Respondent 2'!$I37," ")</f>
        <v xml:space="preserve"> </v>
      </c>
      <c r="J28" s="64" t="str">
        <f>IF('Respondent 3'!$I37&lt;&gt;0,'Respondent 3'!$I37," ")</f>
        <v xml:space="preserve"> </v>
      </c>
      <c r="K28" s="64" t="str">
        <f>IF('Respondent 4'!$I37&lt;&gt;0,'Respondent 4'!$I37," ")</f>
        <v xml:space="preserve"> </v>
      </c>
      <c r="L28" s="64" t="str">
        <f>IF('Respondent 5'!$I37&lt;&gt;0,'Respondent 5'!$I37," ")</f>
        <v xml:space="preserve"> </v>
      </c>
      <c r="M28" s="64" t="str">
        <f>IF('Respondent 6'!$I37&lt;&gt;0,'Respondent 6'!$I37," ")</f>
        <v xml:space="preserve"> </v>
      </c>
      <c r="N28" s="64" t="str">
        <f>IF('Respondent 7'!$I37&lt;&gt;0,'Respondent 7'!$I37," ")</f>
        <v xml:space="preserve"> </v>
      </c>
      <c r="O28" s="64" t="str">
        <f>IF('Respondent 8'!$I37&lt;&gt;0,'Respondent 8'!$I37," ")</f>
        <v xml:space="preserve"> </v>
      </c>
      <c r="P28" s="64" t="str">
        <f>IF('Respondent 9'!$I37&lt;&gt;0,'Respondent 9'!$I37," ")</f>
        <v xml:space="preserve"> </v>
      </c>
      <c r="Q28" s="34" t="str">
        <f>IF('Respondent 10'!$I37&lt;&gt;0,'Respondent 10'!$I37," ")</f>
        <v xml:space="preserve"> </v>
      </c>
    </row>
    <row r="29" spans="2:17" x14ac:dyDescent="0.3">
      <c r="C29" s="40" t="s">
        <v>67</v>
      </c>
      <c r="D29" s="104"/>
      <c r="F29" s="69" t="s">
        <v>11</v>
      </c>
      <c r="G29" s="70" t="e">
        <f t="shared" si="0"/>
        <v>#DIV/0!</v>
      </c>
      <c r="H29" s="63" t="str">
        <f>IF('Respondent 1'!$I38&lt;&gt;0,'Respondent 1'!$I38," ")</f>
        <v xml:space="preserve"> </v>
      </c>
      <c r="I29" s="64" t="str">
        <f>IF('Respondent 2'!$I38&lt;&gt;0,'Respondent 2'!$I38," ")</f>
        <v xml:space="preserve"> </v>
      </c>
      <c r="J29" s="64" t="str">
        <f>IF('Respondent 3'!$I38&lt;&gt;0,'Respondent 3'!$I38," ")</f>
        <v xml:space="preserve"> </v>
      </c>
      <c r="K29" s="64" t="str">
        <f>IF('Respondent 4'!$I38&lt;&gt;0,'Respondent 4'!$I38," ")</f>
        <v xml:space="preserve"> </v>
      </c>
      <c r="L29" s="64" t="str">
        <f>IF('Respondent 5'!$I38&lt;&gt;0,'Respondent 5'!$I38," ")</f>
        <v xml:space="preserve"> </v>
      </c>
      <c r="M29" s="64" t="str">
        <f>IF('Respondent 6'!$I38&lt;&gt;0,'Respondent 6'!$I38," ")</f>
        <v xml:space="preserve"> </v>
      </c>
      <c r="N29" s="64" t="str">
        <f>IF('Respondent 7'!$I38&lt;&gt;0,'Respondent 7'!$I38," ")</f>
        <v xml:space="preserve"> </v>
      </c>
      <c r="O29" s="64" t="str">
        <f>IF('Respondent 8'!$I38&lt;&gt;0,'Respondent 8'!$I38," ")</f>
        <v xml:space="preserve"> </v>
      </c>
      <c r="P29" s="64" t="str">
        <f>IF('Respondent 9'!$I38&lt;&gt;0,'Respondent 9'!$I38," ")</f>
        <v xml:space="preserve"> </v>
      </c>
      <c r="Q29" s="34" t="str">
        <f>IF('Respondent 10'!$I38&lt;&gt;0,'Respondent 10'!$I38," ")</f>
        <v xml:space="preserve"> </v>
      </c>
    </row>
    <row r="30" spans="2:17" x14ac:dyDescent="0.3">
      <c r="C30" s="42" t="s">
        <v>10</v>
      </c>
      <c r="D30" s="104"/>
      <c r="F30" s="69" t="s">
        <v>15</v>
      </c>
      <c r="G30" s="70" t="e">
        <f t="shared" si="0"/>
        <v>#DIV/0!</v>
      </c>
      <c r="H30" s="63" t="str">
        <f>IF('Respondent 1'!$I39&lt;&gt;0,'Respondent 1'!$I39," ")</f>
        <v xml:space="preserve"> </v>
      </c>
      <c r="I30" s="64" t="str">
        <f>IF('Respondent 2'!$I39&lt;&gt;0,'Respondent 2'!$I39," ")</f>
        <v xml:space="preserve"> </v>
      </c>
      <c r="J30" s="64" t="str">
        <f>IF('Respondent 3'!$I39&lt;&gt;0,'Respondent 3'!$I39," ")</f>
        <v xml:space="preserve"> </v>
      </c>
      <c r="K30" s="64" t="str">
        <f>IF('Respondent 4'!$I39&lt;&gt;0,'Respondent 4'!$I39," ")</f>
        <v xml:space="preserve"> </v>
      </c>
      <c r="L30" s="64" t="str">
        <f>IF('Respondent 5'!$I39&lt;&gt;0,'Respondent 5'!$I39," ")</f>
        <v xml:space="preserve"> </v>
      </c>
      <c r="M30" s="64" t="str">
        <f>IF('Respondent 6'!$I39&lt;&gt;0,'Respondent 6'!$I39," ")</f>
        <v xml:space="preserve"> </v>
      </c>
      <c r="N30" s="64" t="str">
        <f>IF('Respondent 7'!$I39&lt;&gt;0,'Respondent 7'!$I39," ")</f>
        <v xml:space="preserve"> </v>
      </c>
      <c r="O30" s="64" t="str">
        <f>IF('Respondent 8'!$I39&lt;&gt;0,'Respondent 8'!$I39," ")</f>
        <v xml:space="preserve"> </v>
      </c>
      <c r="P30" s="64" t="str">
        <f>IF('Respondent 9'!$I39&lt;&gt;0,'Respondent 9'!$I39," ")</f>
        <v xml:space="preserve"> </v>
      </c>
      <c r="Q30" s="34" t="str">
        <f>IF('Respondent 10'!$I39&lt;&gt;0,'Respondent 10'!$I39," ")</f>
        <v xml:space="preserve"> </v>
      </c>
    </row>
    <row r="31" spans="2:17" x14ac:dyDescent="0.3">
      <c r="D31" s="94"/>
      <c r="F31" s="69" t="s">
        <v>19</v>
      </c>
      <c r="G31" s="70" t="e">
        <f t="shared" si="0"/>
        <v>#DIV/0!</v>
      </c>
      <c r="H31" s="63" t="str">
        <f>IF('Respondent 1'!$I40&lt;&gt;0,'Respondent 1'!$I40," ")</f>
        <v xml:space="preserve"> </v>
      </c>
      <c r="I31" s="64" t="str">
        <f>IF('Respondent 2'!$I40&lt;&gt;0,'Respondent 2'!$I40," ")</f>
        <v xml:space="preserve"> </v>
      </c>
      <c r="J31" s="64" t="str">
        <f>IF('Respondent 3'!$I40&lt;&gt;0,'Respondent 3'!$I40," ")</f>
        <v xml:space="preserve"> </v>
      </c>
      <c r="K31" s="64" t="str">
        <f>IF('Respondent 4'!$I40&lt;&gt;0,'Respondent 4'!$I40," ")</f>
        <v xml:space="preserve"> </v>
      </c>
      <c r="L31" s="64" t="str">
        <f>IF('Respondent 5'!$I40&lt;&gt;0,'Respondent 5'!$I40," ")</f>
        <v xml:space="preserve"> </v>
      </c>
      <c r="M31" s="64" t="str">
        <f>IF('Respondent 6'!$I40&lt;&gt;0,'Respondent 6'!$I40," ")</f>
        <v xml:space="preserve"> </v>
      </c>
      <c r="N31" s="64" t="str">
        <f>IF('Respondent 7'!$I40&lt;&gt;0,'Respondent 7'!$I40," ")</f>
        <v xml:space="preserve"> </v>
      </c>
      <c r="O31" s="64" t="str">
        <f>IF('Respondent 8'!$I40&lt;&gt;0,'Respondent 8'!$I40," ")</f>
        <v xml:space="preserve"> </v>
      </c>
      <c r="P31" s="64" t="str">
        <f>IF('Respondent 9'!$I40&lt;&gt;0,'Respondent 9'!$I40," ")</f>
        <v xml:space="preserve"> </v>
      </c>
      <c r="Q31" s="34" t="str">
        <f>IF('Respondent 10'!$I40&lt;&gt;0,'Respondent 10'!$I40," ")</f>
        <v xml:space="preserve"> </v>
      </c>
    </row>
    <row r="32" spans="2:17" x14ac:dyDescent="0.3">
      <c r="B32" s="35" t="s">
        <v>11</v>
      </c>
      <c r="D32" s="97" t="e">
        <f>G29</f>
        <v>#DIV/0!</v>
      </c>
      <c r="F32" s="69" t="s">
        <v>25</v>
      </c>
      <c r="G32" s="70" t="e">
        <f t="shared" si="0"/>
        <v>#DIV/0!</v>
      </c>
      <c r="H32" s="63" t="str">
        <f>IF('Respondent 1'!$I41&lt;&gt;0,'Respondent 1'!$I41," ")</f>
        <v xml:space="preserve"> </v>
      </c>
      <c r="I32" s="64" t="str">
        <f>IF('Respondent 2'!$I41&lt;&gt;0,'Respondent 2'!$I41," ")</f>
        <v xml:space="preserve"> </v>
      </c>
      <c r="J32" s="64" t="str">
        <f>IF('Respondent 3'!$I41&lt;&gt;0,'Respondent 3'!$I41," ")</f>
        <v xml:space="preserve"> </v>
      </c>
      <c r="K32" s="64" t="str">
        <f>IF('Respondent 4'!$I41&lt;&gt;0,'Respondent 4'!$I41," ")</f>
        <v xml:space="preserve"> </v>
      </c>
      <c r="L32" s="64" t="str">
        <f>IF('Respondent 5'!$I41&lt;&gt;0,'Respondent 5'!$I41," ")</f>
        <v xml:space="preserve"> </v>
      </c>
      <c r="M32" s="64" t="str">
        <f>IF('Respondent 6'!$I41&lt;&gt;0,'Respondent 6'!$I41," ")</f>
        <v xml:space="preserve"> </v>
      </c>
      <c r="N32" s="64" t="str">
        <f>IF('Respondent 7'!$I41&lt;&gt;0,'Respondent 7'!$I41," ")</f>
        <v xml:space="preserve"> </v>
      </c>
      <c r="O32" s="64" t="str">
        <f>IF('Respondent 8'!$I41&lt;&gt;0,'Respondent 8'!$I41," ")</f>
        <v xml:space="preserve"> </v>
      </c>
      <c r="P32" s="64" t="str">
        <f>IF('Respondent 9'!$I41&lt;&gt;0,'Respondent 9'!$I41," ")</f>
        <v xml:space="preserve"> </v>
      </c>
      <c r="Q32" s="34" t="str">
        <f>IF('Respondent 10'!$I41&lt;&gt;0,'Respondent 10'!$I41," ")</f>
        <v xml:space="preserve"> </v>
      </c>
    </row>
    <row r="33" spans="2:17" ht="15" thickBot="1" x14ac:dyDescent="0.35">
      <c r="C33" s="46" t="s">
        <v>12</v>
      </c>
      <c r="D33" s="105"/>
      <c r="F33" s="69" t="s">
        <v>35</v>
      </c>
      <c r="G33" s="70" t="e">
        <f t="shared" si="0"/>
        <v>#DIV/0!</v>
      </c>
      <c r="H33" s="63" t="str">
        <f>IF('Respondent 1'!$I42&lt;&gt;0,'Respondent 1'!$I42," ")</f>
        <v xml:space="preserve"> </v>
      </c>
      <c r="I33" s="64" t="str">
        <f>IF('Respondent 2'!$I42&lt;&gt;0,'Respondent 2'!$I42," ")</f>
        <v xml:space="preserve"> </v>
      </c>
      <c r="J33" s="64" t="str">
        <f>IF('Respondent 3'!$I42&lt;&gt;0,'Respondent 3'!$I42," ")</f>
        <v xml:space="preserve"> </v>
      </c>
      <c r="K33" s="64" t="str">
        <f>IF('Respondent 4'!$I42&lt;&gt;0,'Respondent 4'!$I42," ")</f>
        <v xml:space="preserve"> </v>
      </c>
      <c r="L33" s="64" t="str">
        <f>IF('Respondent 5'!$I42&lt;&gt;0,'Respondent 5'!$I42," ")</f>
        <v xml:space="preserve"> </v>
      </c>
      <c r="M33" s="64" t="str">
        <f>IF('Respondent 6'!$I42&lt;&gt;0,'Respondent 6'!$I42," ")</f>
        <v xml:space="preserve"> </v>
      </c>
      <c r="N33" s="64" t="str">
        <f>IF('Respondent 7'!$I42&lt;&gt;0,'Respondent 7'!$I42," ")</f>
        <v xml:space="preserve"> </v>
      </c>
      <c r="O33" s="64" t="str">
        <f>IF('Respondent 8'!$I42&lt;&gt;0,'Respondent 8'!$I42," ")</f>
        <v xml:space="preserve"> </v>
      </c>
      <c r="P33" s="64" t="str">
        <f>IF('Respondent 9'!$I42&lt;&gt;0,'Respondent 9'!$I42," ")</f>
        <v xml:space="preserve"> </v>
      </c>
      <c r="Q33" s="34" t="str">
        <f>IF('Respondent 10'!$I42&lt;&gt;0,'Respondent 10'!$I42," ")</f>
        <v xml:space="preserve"> </v>
      </c>
    </row>
    <row r="34" spans="2:17" ht="15.6" thickTop="1" thickBot="1" x14ac:dyDescent="0.35">
      <c r="C34" s="46" t="s">
        <v>13</v>
      </c>
      <c r="D34" s="105"/>
      <c r="F34" s="58"/>
      <c r="G34" s="65"/>
      <c r="H34" s="66"/>
      <c r="I34" s="67"/>
      <c r="J34" s="67"/>
      <c r="K34" s="67"/>
      <c r="L34" s="67"/>
      <c r="M34" s="67"/>
      <c r="N34" s="67"/>
      <c r="O34" s="67"/>
      <c r="P34" s="67"/>
      <c r="Q34" s="68"/>
    </row>
    <row r="35" spans="2:17" ht="15" thickTop="1" x14ac:dyDescent="0.3">
      <c r="C35" s="47" t="s">
        <v>14</v>
      </c>
      <c r="D35" s="105"/>
    </row>
    <row r="36" spans="2:17" x14ac:dyDescent="0.3">
      <c r="D36" s="94"/>
      <c r="G36" s="30"/>
    </row>
    <row r="37" spans="2:17" x14ac:dyDescent="0.3">
      <c r="B37" s="35" t="s">
        <v>15</v>
      </c>
      <c r="D37" s="98" t="e">
        <f>G30</f>
        <v>#DIV/0!</v>
      </c>
      <c r="L37" s="33"/>
    </row>
    <row r="38" spans="2:17" x14ac:dyDescent="0.3">
      <c r="C38" s="48" t="s">
        <v>16</v>
      </c>
      <c r="D38" s="106"/>
    </row>
    <row r="39" spans="2:17" x14ac:dyDescent="0.3">
      <c r="C39" s="48" t="s">
        <v>17</v>
      </c>
      <c r="D39" s="106"/>
    </row>
    <row r="40" spans="2:17" x14ac:dyDescent="0.3">
      <c r="C40" s="48" t="s">
        <v>18</v>
      </c>
      <c r="D40" s="106"/>
    </row>
    <row r="41" spans="2:17" x14ac:dyDescent="0.3">
      <c r="D41" s="94"/>
    </row>
    <row r="42" spans="2:17" x14ac:dyDescent="0.3">
      <c r="B42" s="35" t="s">
        <v>19</v>
      </c>
      <c r="D42" s="99" t="e">
        <f>G31</f>
        <v>#DIV/0!</v>
      </c>
    </row>
    <row r="43" spans="2:17" x14ac:dyDescent="0.3">
      <c r="C43" s="50" t="s">
        <v>20</v>
      </c>
      <c r="D43" s="107"/>
    </row>
    <row r="44" spans="2:17" x14ac:dyDescent="0.3">
      <c r="C44" s="50" t="s">
        <v>21</v>
      </c>
      <c r="D44" s="107"/>
    </row>
    <row r="45" spans="2:17" x14ac:dyDescent="0.3">
      <c r="C45" s="50" t="s">
        <v>22</v>
      </c>
      <c r="D45" s="107"/>
    </row>
    <row r="46" spans="2:17" x14ac:dyDescent="0.3">
      <c r="C46" s="50" t="s">
        <v>23</v>
      </c>
      <c r="D46" s="107"/>
    </row>
    <row r="47" spans="2:17" x14ac:dyDescent="0.3">
      <c r="C47" s="51" t="s">
        <v>24</v>
      </c>
      <c r="D47" s="107"/>
    </row>
    <row r="48" spans="2:17" x14ac:dyDescent="0.3">
      <c r="D48" s="94"/>
    </row>
    <row r="49" spans="2:17" x14ac:dyDescent="0.3">
      <c r="B49" s="35" t="s">
        <v>25</v>
      </c>
      <c r="D49" s="100" t="e">
        <f>G32</f>
        <v>#DIV/0!</v>
      </c>
    </row>
    <row r="50" spans="2:17" x14ac:dyDescent="0.3">
      <c r="C50" s="52" t="s">
        <v>26</v>
      </c>
      <c r="D50" s="108"/>
    </row>
    <row r="51" spans="2:17" x14ac:dyDescent="0.3">
      <c r="C51" s="52" t="s">
        <v>27</v>
      </c>
      <c r="D51" s="108"/>
    </row>
    <row r="52" spans="2:17" x14ac:dyDescent="0.3">
      <c r="C52" s="52" t="s">
        <v>28</v>
      </c>
      <c r="D52" s="108"/>
    </row>
    <row r="53" spans="2:17" x14ac:dyDescent="0.3">
      <c r="C53" s="52" t="s">
        <v>29</v>
      </c>
      <c r="D53" s="108"/>
    </row>
    <row r="54" spans="2:17" x14ac:dyDescent="0.3">
      <c r="C54" s="52" t="s">
        <v>33</v>
      </c>
      <c r="D54" s="108"/>
    </row>
    <row r="55" spans="2:17" x14ac:dyDescent="0.3">
      <c r="C55" s="52" t="s">
        <v>34</v>
      </c>
      <c r="D55" s="108"/>
    </row>
    <row r="56" spans="2:17" x14ac:dyDescent="0.3">
      <c r="C56" s="52" t="s">
        <v>30</v>
      </c>
      <c r="D56" s="108"/>
    </row>
    <row r="57" spans="2:17" x14ac:dyDescent="0.3">
      <c r="C57" s="52" t="s">
        <v>31</v>
      </c>
      <c r="D57" s="108"/>
    </row>
    <row r="58" spans="2:17" x14ac:dyDescent="0.3">
      <c r="C58" s="52" t="s">
        <v>32</v>
      </c>
      <c r="D58" s="108"/>
    </row>
    <row r="59" spans="2:17" x14ac:dyDescent="0.3">
      <c r="D59" s="94"/>
    </row>
    <row r="60" spans="2:17" x14ac:dyDescent="0.3">
      <c r="B60" s="35" t="s">
        <v>35</v>
      </c>
      <c r="D60" s="101" t="e">
        <f>G33</f>
        <v>#DIV/0!</v>
      </c>
    </row>
    <row r="61" spans="2:17" x14ac:dyDescent="0.3">
      <c r="C61" s="54" t="s">
        <v>36</v>
      </c>
      <c r="D61" s="109"/>
    </row>
    <row r="62" spans="2:17" ht="15" thickBot="1" x14ac:dyDescent="0.35">
      <c r="C62" s="54" t="s">
        <v>37</v>
      </c>
      <c r="D62" s="109"/>
    </row>
    <row r="63" spans="2:17" ht="15" thickTop="1" x14ac:dyDescent="0.3">
      <c r="C63" s="54" t="s">
        <v>38</v>
      </c>
      <c r="D63" s="109"/>
      <c r="F63" s="21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</row>
    <row r="64" spans="2:17" ht="18" x14ac:dyDescent="0.3">
      <c r="C64" s="54" t="s">
        <v>39</v>
      </c>
      <c r="D64" s="109"/>
      <c r="F64" s="127" t="s">
        <v>91</v>
      </c>
      <c r="Q64" s="3"/>
    </row>
    <row r="65" spans="3:17" x14ac:dyDescent="0.3">
      <c r="C65" s="54" t="s">
        <v>40</v>
      </c>
      <c r="D65" s="109"/>
      <c r="F65" s="4"/>
      <c r="Q65" s="3"/>
    </row>
    <row r="66" spans="3:17" ht="18" x14ac:dyDescent="0.3">
      <c r="C66" s="54" t="s">
        <v>41</v>
      </c>
      <c r="D66" s="109"/>
      <c r="F66" s="127" t="s">
        <v>92</v>
      </c>
      <c r="Q66" s="3"/>
    </row>
    <row r="67" spans="3:17" ht="18.600000000000001" thickBot="1" x14ac:dyDescent="0.35">
      <c r="C67" s="54" t="s">
        <v>42</v>
      </c>
      <c r="D67" s="110"/>
      <c r="F67" s="116" t="s">
        <v>93</v>
      </c>
      <c r="Q67" s="3"/>
    </row>
    <row r="68" spans="3:17" ht="18" x14ac:dyDescent="0.3">
      <c r="F68" s="116" t="s">
        <v>94</v>
      </c>
      <c r="Q68" s="3"/>
    </row>
    <row r="69" spans="3:17" ht="18" x14ac:dyDescent="0.35">
      <c r="F69" s="125" t="s">
        <v>95</v>
      </c>
      <c r="Q69" s="3"/>
    </row>
    <row r="70" spans="3:17" ht="18" x14ac:dyDescent="0.35">
      <c r="F70" s="125"/>
      <c r="Q70" s="3"/>
    </row>
    <row r="71" spans="3:17" ht="18" x14ac:dyDescent="0.3">
      <c r="F71" s="127" t="s">
        <v>96</v>
      </c>
      <c r="Q71" s="3"/>
    </row>
    <row r="72" spans="3:17" ht="18" x14ac:dyDescent="0.3">
      <c r="F72" s="116" t="s">
        <v>97</v>
      </c>
      <c r="Q72" s="3"/>
    </row>
    <row r="73" spans="3:17" ht="18" x14ac:dyDescent="0.3">
      <c r="F73" s="116" t="s">
        <v>104</v>
      </c>
      <c r="Q73" s="3"/>
    </row>
    <row r="74" spans="3:17" ht="18" x14ac:dyDescent="0.3">
      <c r="F74" s="116" t="s">
        <v>103</v>
      </c>
      <c r="Q74" s="3"/>
    </row>
    <row r="75" spans="3:17" ht="18" x14ac:dyDescent="0.35">
      <c r="F75" s="125" t="s">
        <v>98</v>
      </c>
      <c r="Q75" s="3"/>
    </row>
    <row r="76" spans="3:17" ht="18" x14ac:dyDescent="0.35">
      <c r="F76" s="125"/>
      <c r="Q76" s="3"/>
    </row>
    <row r="77" spans="3:17" ht="18" x14ac:dyDescent="0.3">
      <c r="F77" s="127" t="s">
        <v>99</v>
      </c>
      <c r="Q77" s="3"/>
    </row>
    <row r="78" spans="3:17" ht="18" x14ac:dyDescent="0.3">
      <c r="F78" s="116" t="s">
        <v>100</v>
      </c>
      <c r="Q78" s="3"/>
    </row>
    <row r="79" spans="3:17" ht="18" x14ac:dyDescent="0.3">
      <c r="F79" s="116" t="s">
        <v>102</v>
      </c>
      <c r="Q79" s="3"/>
    </row>
    <row r="80" spans="3:17" ht="18" x14ac:dyDescent="0.35">
      <c r="F80" s="125" t="s">
        <v>101</v>
      </c>
      <c r="Q80" s="3"/>
    </row>
    <row r="81" spans="2:17" ht="15" thickBot="1" x14ac:dyDescent="0.35">
      <c r="F81" s="126"/>
      <c r="G81" s="5"/>
      <c r="H81" s="5"/>
      <c r="I81" s="5"/>
      <c r="J81" s="5"/>
      <c r="K81" s="5"/>
      <c r="L81" s="5"/>
      <c r="M81" s="5"/>
      <c r="N81" s="5"/>
      <c r="O81" s="5"/>
      <c r="P81" s="5"/>
      <c r="Q81" s="6"/>
    </row>
    <row r="82" spans="2:17" ht="15" thickTop="1" x14ac:dyDescent="0.3"/>
    <row r="85" spans="2:17" x14ac:dyDescent="0.3">
      <c r="B85" s="10" t="s">
        <v>107</v>
      </c>
    </row>
  </sheetData>
  <pageMargins left="0.31496062992125984" right="0.31496062992125984" top="0.74803149606299213" bottom="0.74803149606299213" header="0.31496062992125984" footer="0.31496062992125984"/>
  <pageSetup paperSize="8" scale="70" orientation="landscape" r:id="rId1"/>
  <headerFooter>
    <oddHeader>&amp;R&amp;D</oddHeader>
    <oddFooter>&amp;C&amp;A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59E093CC8074CBBE887423E456B9D" ma:contentTypeVersion="15" ma:contentTypeDescription="Een nieuw document maken." ma:contentTypeScope="" ma:versionID="e6061d7d66a9f6f8584df071e747cddf">
  <xsd:schema xmlns:xsd="http://www.w3.org/2001/XMLSchema" xmlns:xs="http://www.w3.org/2001/XMLSchema" xmlns:p="http://schemas.microsoft.com/office/2006/metadata/properties" xmlns:ns2="5bda474d-b931-4728-b5f2-7f09da2b399d" xmlns:ns3="b4dad588-df80-4aa2-80fe-52ad33d30840" targetNamespace="http://schemas.microsoft.com/office/2006/metadata/properties" ma:root="true" ma:fieldsID="1c37bba5903a12946709b4dfe8604de7" ns2:_="" ns3:_="">
    <xsd:import namespace="5bda474d-b931-4728-b5f2-7f09da2b399d"/>
    <xsd:import namespace="b4dad588-df80-4aa2-80fe-52ad33d308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a474d-b931-4728-b5f2-7f09da2b399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cfe35b6-4a65-43a7-bc9f-cf1ea54c8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ad588-df80-4aa2-80fe-52ad33d308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534f616-99e5-48ff-8ce7-9f4d8a77f978}" ma:internalName="TaxCatchAll" ma:showField="CatchAllData" ma:web="b4dad588-df80-4aa2-80fe-52ad33d308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dad588-df80-4aa2-80fe-52ad33d30840" xsi:nil="true"/>
    <lcf76f155ced4ddcb4097134ff3c332f xmlns="5bda474d-b931-4728-b5f2-7f09da2b39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2B0E4A-98DE-4D16-8A27-EC1F268087A1}"/>
</file>

<file path=customXml/itemProps2.xml><?xml version="1.0" encoding="utf-8"?>
<ds:datastoreItem xmlns:ds="http://schemas.openxmlformats.org/officeDocument/2006/customXml" ds:itemID="{3BCC5E79-B6F3-4504-8947-8CD924BD37C4}"/>
</file>

<file path=customXml/itemProps3.xml><?xml version="1.0" encoding="utf-8"?>
<ds:datastoreItem xmlns:ds="http://schemas.openxmlformats.org/officeDocument/2006/customXml" ds:itemID="{B4394600-424C-428D-BB99-DFBDB1DFED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Respondent 1</vt:lpstr>
      <vt:lpstr>Respondent 2</vt:lpstr>
      <vt:lpstr>Respondent 3</vt:lpstr>
      <vt:lpstr>Respondent 4</vt:lpstr>
      <vt:lpstr>Respondent 5</vt:lpstr>
      <vt:lpstr>Respondent 6</vt:lpstr>
      <vt:lpstr>Respondent 7</vt:lpstr>
      <vt:lpstr>Respondent 8</vt:lpstr>
      <vt:lpstr>Respondent 9</vt:lpstr>
      <vt:lpstr>Respondent 10</vt:lpstr>
      <vt:lpstr>Eindscore</vt:lpstr>
      <vt:lpstr>Eindscore!Print_Area</vt:lpstr>
      <vt:lpstr>'Respondent 1'!Print_Area</vt:lpstr>
      <vt:lpstr>'Respondent 10'!Print_Area</vt:lpstr>
      <vt:lpstr>'Respondent 2'!Print_Area</vt:lpstr>
      <vt:lpstr>'Respondent 3'!Print_Area</vt:lpstr>
      <vt:lpstr>'Respondent 4'!Print_Area</vt:lpstr>
      <vt:lpstr>'Respondent 5'!Print_Area</vt:lpstr>
      <vt:lpstr>'Respondent 6'!Print_Area</vt:lpstr>
      <vt:lpstr>'Respondent 7'!Print_Area</vt:lpstr>
      <vt:lpstr>'Respondent 8'!Print_Area</vt:lpstr>
      <vt:lpstr>'Respondent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Miranda de Hei</cp:lastModifiedBy>
  <cp:lastPrinted>2023-05-12T16:34:23Z</cp:lastPrinted>
  <dcterms:created xsi:type="dcterms:W3CDTF">2023-03-15T15:35:11Z</dcterms:created>
  <dcterms:modified xsi:type="dcterms:W3CDTF">2023-05-31T08:26:51Z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0x0101007FD59E093CC8074CBBE887423E456B9D</vt:lpwstr>
  </property>
</Properties>
</file>